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tabRatio="748"/>
  </bookViews>
  <sheets>
    <sheet name="Finokalia" sheetId="1" r:id="rId1"/>
    <sheet name="Cabauw" sheetId="2" r:id="rId2"/>
    <sheet name="Hyytiala" sheetId="3" r:id="rId3"/>
    <sheet name="Jungfraujoch" sheetId="4" r:id="rId4"/>
    <sheet name="MaceHead" sheetId="5" r:id="rId5"/>
    <sheet name="Melpitz" sheetId="6" r:id="rId6"/>
    <sheet name="PuydeDome" sheetId="7" r:id="rId7"/>
    <sheet name="Vavihill" sheetId="8" r:id="rId8"/>
    <sheet name="NotoPeninsula" sheetId="9" r:id="rId9"/>
    <sheet name="overall" sheetId="10" r:id="rId10"/>
    <sheet name="readme" sheetId="11" r:id="rId11"/>
  </sheets>
  <calcPr calcId="145621"/>
</workbook>
</file>

<file path=xl/calcChain.xml><?xml version="1.0" encoding="utf-8"?>
<calcChain xmlns="http://schemas.openxmlformats.org/spreadsheetml/2006/main">
  <c r="D9" i="10" l="1"/>
  <c r="E9" i="10"/>
  <c r="C9" i="10"/>
  <c r="D10" i="10"/>
  <c r="E10" i="10"/>
  <c r="C10" i="10"/>
  <c r="L10" i="10"/>
  <c r="M10" i="10"/>
  <c r="J10" i="10"/>
  <c r="K10" i="10"/>
  <c r="L9" i="10"/>
  <c r="M9" i="10"/>
  <c r="J9" i="10"/>
  <c r="K9" i="10"/>
  <c r="G10" i="10"/>
  <c r="G9" i="10"/>
  <c r="F3" i="10"/>
  <c r="J3" i="10"/>
  <c r="B3" i="10"/>
  <c r="J4" i="10"/>
  <c r="F4" i="10"/>
  <c r="B4" i="10"/>
  <c r="H4" i="10"/>
  <c r="I4" i="10"/>
  <c r="G4" i="10"/>
  <c r="K4" i="10"/>
  <c r="C4" i="10"/>
  <c r="K3" i="10"/>
  <c r="H3" i="10"/>
  <c r="I3" i="10"/>
  <c r="G3" i="10"/>
  <c r="C3" i="10"/>
  <c r="J2" i="10"/>
  <c r="F2" i="10"/>
  <c r="K2" i="10"/>
  <c r="G2" i="10"/>
  <c r="I2" i="10"/>
  <c r="H2" i="10"/>
  <c r="C2" i="10"/>
  <c r="B2" i="10"/>
  <c r="F8" i="10"/>
  <c r="B8" i="10"/>
  <c r="F7" i="10"/>
  <c r="B7" i="10"/>
  <c r="I8" i="10"/>
  <c r="H8" i="10"/>
  <c r="G8" i="10"/>
  <c r="C8" i="10"/>
  <c r="G7" i="10"/>
  <c r="J5" i="10"/>
  <c r="F5" i="10"/>
  <c r="K5" i="10"/>
  <c r="G5" i="10"/>
  <c r="K6" i="10"/>
  <c r="J6" i="10"/>
  <c r="F6" i="10"/>
  <c r="G6" i="10"/>
  <c r="H7" i="10"/>
  <c r="I7" i="10"/>
  <c r="C7" i="10"/>
  <c r="I6" i="10"/>
  <c r="H6" i="10"/>
  <c r="B6" i="10"/>
  <c r="C6" i="10"/>
  <c r="I5" i="10"/>
  <c r="H5" i="10"/>
  <c r="C5" i="10"/>
  <c r="B5" i="10"/>
  <c r="E8" i="10"/>
  <c r="D8" i="10"/>
  <c r="D7" i="10"/>
  <c r="E7" i="10"/>
  <c r="E6" i="10"/>
  <c r="D6" i="10"/>
  <c r="E4" i="10"/>
  <c r="D4" i="10"/>
  <c r="D3" i="10"/>
  <c r="E3" i="10"/>
  <c r="D2" i="10"/>
  <c r="E2" i="10"/>
  <c r="E5" i="10"/>
  <c r="D5" i="10"/>
  <c r="J8" i="10"/>
  <c r="K8" i="10"/>
  <c r="K7" i="10"/>
  <c r="J7" i="10"/>
</calcChain>
</file>

<file path=xl/sharedStrings.xml><?xml version="1.0" encoding="utf-8"?>
<sst xmlns="http://schemas.openxmlformats.org/spreadsheetml/2006/main" count="2211" uniqueCount="65">
  <si>
    <t>field=nact03</t>
  </si>
  <si>
    <t>Observations</t>
  </si>
  <si>
    <t>field=nact06</t>
  </si>
  <si>
    <t>field=CCN02</t>
  </si>
  <si>
    <t>field=CCN08</t>
  </si>
  <si>
    <t>field=CCN10</t>
  </si>
  <si>
    <t>field=N50</t>
  </si>
  <si>
    <t>field=N80</t>
  </si>
  <si>
    <t>field=N120</t>
  </si>
  <si>
    <t>field=SO4_PM1</t>
  </si>
  <si>
    <t>field=BC_PM1</t>
  </si>
  <si>
    <t>field=ORG_PM1</t>
  </si>
  <si>
    <t>field=SS_PM1</t>
  </si>
  <si>
    <t>NME</t>
  </si>
  <si>
    <t>field=CCN07</t>
  </si>
  <si>
    <t>AVER</t>
  </si>
  <si>
    <t>RMSE</t>
  </si>
  <si>
    <t>CAM5-Chem-ATRAS2</t>
  </si>
  <si>
    <t>ECHAM5.5-HAM2-ELVOC_UH</t>
  </si>
  <si>
    <t>ECHAM6-HAM2-AP</t>
  </si>
  <si>
    <t>EMAC</t>
  </si>
  <si>
    <t>GISS-E2.1-MATRIX</t>
  </si>
  <si>
    <t>TM4-ECPL</t>
  </si>
  <si>
    <t>MODEL</t>
  </si>
  <si>
    <t>NMB</t>
  </si>
  <si>
    <t>IOA</t>
  </si>
  <si>
    <t>CAM5-Chem-APM</t>
  </si>
  <si>
    <t>CAM5-MAM4</t>
  </si>
  <si>
    <t>CAM5_MAM3</t>
  </si>
  <si>
    <t>CAM5.3-Oslo</t>
  </si>
  <si>
    <t>ECHAM6-HAM2</t>
  </si>
  <si>
    <t>GEOS-Chem-APM</t>
  </si>
  <si>
    <t>GEOS-Chem-TOMAS</t>
  </si>
  <si>
    <t>TM5</t>
  </si>
  <si>
    <t>MMM</t>
  </si>
  <si>
    <t>modeldiversity</t>
  </si>
  <si>
    <t>N50</t>
  </si>
  <si>
    <t>N80</t>
  </si>
  <si>
    <t>N120</t>
  </si>
  <si>
    <t>CCN0.2</t>
  </si>
  <si>
    <t>CCN1.0</t>
  </si>
  <si>
    <t>Nact_w03</t>
  </si>
  <si>
    <t>Nact_w06</t>
  </si>
  <si>
    <t>IoA of all models at all stations</t>
  </si>
  <si>
    <t>min NMB all models all stations</t>
  </si>
  <si>
    <t>max NMB all models all stations</t>
  </si>
  <si>
    <t>average IoA of MMM</t>
  </si>
  <si>
    <t>mean NMB of MMM at stations</t>
  </si>
  <si>
    <t>mean NMB of all models at all stations</t>
  </si>
  <si>
    <t>mean NME of all models at all stations</t>
  </si>
  <si>
    <t>max NME of alll models all stations</t>
  </si>
  <si>
    <t>min NME of all models all stations</t>
  </si>
  <si>
    <t>mean NME of MMM at stations</t>
  </si>
  <si>
    <t>SO4</t>
  </si>
  <si>
    <t>OA</t>
  </si>
  <si>
    <t>MIN average IoA of MMM</t>
  </si>
  <si>
    <t>MAX average IoA of MMM</t>
  </si>
  <si>
    <t>ME</t>
  </si>
  <si>
    <t>MAE</t>
  </si>
  <si>
    <t>Mean Error (ME)</t>
  </si>
  <si>
    <t>Normalized Mean Bias (NMB)</t>
  </si>
  <si>
    <t>Normalized Mean Error (NME)</t>
  </si>
  <si>
    <t>Root Mean Square Error (RMSE)</t>
  </si>
  <si>
    <t>Index of agreement</t>
  </si>
  <si>
    <t xml:space="preserve">Mean absolute Error (MAE)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</si>
</sst>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1" fontId="0" fillId="0" borderId="0" xfId="0" applyNumberFormat="1"/>
    <xf numFmtId="1" fontId="1" fillId="0" borderId="0" xfId="0" applyNumberFormat="1" applyFont="1"/>
    <xf numFmtId="1" fontId="1" fillId="2" borderId="0" xfId="0" applyNumberFormat="1" applyFont="1" applyFill="1"/>
    <xf numFmtId="2" fontId="1" fillId="2" borderId="0" xfId="0" applyNumberFormat="1" applyFont="1" applyFill="1"/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0" fillId="0" borderId="0" xfId="0" applyNumberFormat="1" applyFo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0</xdr:rowOff>
    </xdr:from>
    <xdr:to>
      <xdr:col>0</xdr:col>
      <xdr:colOff>1695451</xdr:colOff>
      <xdr:row>3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90500"/>
          <a:ext cx="16954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542925</xdr:colOff>
      <xdr:row>4</xdr:row>
      <xdr:rowOff>485775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7275"/>
          <a:ext cx="24193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</xdr:colOff>
      <xdr:row>6</xdr:row>
      <xdr:rowOff>0</xdr:rowOff>
    </xdr:from>
    <xdr:to>
      <xdr:col>1</xdr:col>
      <xdr:colOff>514350</xdr:colOff>
      <xdr:row>7</xdr:row>
      <xdr:rowOff>114300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733550"/>
          <a:ext cx="2390774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</xdr:colOff>
      <xdr:row>8</xdr:row>
      <xdr:rowOff>0</xdr:rowOff>
    </xdr:from>
    <xdr:to>
      <xdr:col>1</xdr:col>
      <xdr:colOff>352425</xdr:colOff>
      <xdr:row>9</xdr:row>
      <xdr:rowOff>76200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714625"/>
          <a:ext cx="2228849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</xdr:colOff>
      <xdr:row>10</xdr:row>
      <xdr:rowOff>1</xdr:rowOff>
    </xdr:from>
    <xdr:to>
      <xdr:col>1</xdr:col>
      <xdr:colOff>828676</xdr:colOff>
      <xdr:row>10</xdr:row>
      <xdr:rowOff>666751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590926"/>
          <a:ext cx="27051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</xdr:colOff>
      <xdr:row>12</xdr:row>
      <xdr:rowOff>0</xdr:rowOff>
    </xdr:from>
    <xdr:to>
      <xdr:col>0</xdr:col>
      <xdr:colOff>1676401</xdr:colOff>
      <xdr:row>14</xdr:row>
      <xdr:rowOff>123825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591050"/>
          <a:ext cx="16764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0"/>
  <sheetViews>
    <sheetView tabSelected="1" workbookViewId="0">
      <selection activeCell="F18" sqref="F18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312.51859999999999</v>
      </c>
      <c r="C3" s="1">
        <v>-53.9315</v>
      </c>
      <c r="D3" s="1">
        <v>-14.7173</v>
      </c>
      <c r="E3" s="1">
        <v>113.84739999999999</v>
      </c>
      <c r="F3" s="1">
        <v>0.50639999999999996</v>
      </c>
      <c r="G3" s="1">
        <v>93.290099999999995</v>
      </c>
      <c r="H3" s="1">
        <v>25.457899999999999</v>
      </c>
    </row>
    <row r="4" spans="1:8" x14ac:dyDescent="0.25">
      <c r="A4" s="1" t="s">
        <v>17</v>
      </c>
      <c r="B4" s="1">
        <v>324.303</v>
      </c>
      <c r="C4" s="1">
        <v>-42.146599999999999</v>
      </c>
      <c r="D4" s="1">
        <v>-11.5014</v>
      </c>
      <c r="E4" s="1">
        <v>136.6559</v>
      </c>
      <c r="F4" s="1">
        <v>0.51049999999999995</v>
      </c>
      <c r="G4" s="1">
        <v>114.1614</v>
      </c>
      <c r="H4" s="1">
        <v>31.153400000000001</v>
      </c>
    </row>
    <row r="5" spans="1:8" x14ac:dyDescent="0.25">
      <c r="A5" s="1" t="s">
        <v>27</v>
      </c>
      <c r="B5" s="1">
        <v>236.3853</v>
      </c>
      <c r="C5" s="1">
        <v>-130.06469999999999</v>
      </c>
      <c r="D5" s="1">
        <v>-35.493299999999998</v>
      </c>
      <c r="E5" s="1">
        <v>152.95160000000001</v>
      </c>
      <c r="F5" s="1">
        <v>0.47399999999999998</v>
      </c>
      <c r="G5" s="1">
        <v>133.8244</v>
      </c>
      <c r="H5" s="1">
        <v>36.519199999999998</v>
      </c>
    </row>
    <row r="6" spans="1:8" x14ac:dyDescent="0.25">
      <c r="A6" s="1" t="s">
        <v>28</v>
      </c>
      <c r="B6" s="1">
        <v>201.78870000000001</v>
      </c>
      <c r="C6" s="1">
        <v>-164.66059999999999</v>
      </c>
      <c r="D6" s="1">
        <v>-44.934100000000001</v>
      </c>
      <c r="E6" s="1">
        <v>188.4212</v>
      </c>
      <c r="F6" s="1">
        <v>0.36130000000000001</v>
      </c>
      <c r="G6" s="1">
        <v>170.57210000000001</v>
      </c>
      <c r="H6" s="1">
        <v>46.5473</v>
      </c>
    </row>
    <row r="7" spans="1:8" x14ac:dyDescent="0.25">
      <c r="A7" s="1" t="s">
        <v>29</v>
      </c>
      <c r="B7" s="1">
        <v>194.45959999999999</v>
      </c>
      <c r="C7" s="1">
        <v>-171.99080000000001</v>
      </c>
      <c r="D7" s="1">
        <v>-46.934399999999997</v>
      </c>
      <c r="E7" s="1">
        <v>219.3621</v>
      </c>
      <c r="F7" s="1">
        <v>0.31809999999999999</v>
      </c>
      <c r="G7" s="1">
        <v>193.0224</v>
      </c>
      <c r="H7" s="1">
        <v>52.673699999999997</v>
      </c>
    </row>
    <row r="8" spans="1:8" x14ac:dyDescent="0.25">
      <c r="A8" s="1" t="s">
        <v>18</v>
      </c>
      <c r="B8" s="1">
        <v>220.48079999999999</v>
      </c>
      <c r="C8" s="1">
        <v>-145.96850000000001</v>
      </c>
      <c r="D8" s="1">
        <v>-39.833199999999998</v>
      </c>
      <c r="E8" s="1">
        <v>174.6859</v>
      </c>
      <c r="F8" s="1">
        <v>0.46660000000000001</v>
      </c>
      <c r="G8" s="1">
        <v>151.77629999999999</v>
      </c>
      <c r="H8" s="1">
        <v>41.418100000000003</v>
      </c>
    </row>
    <row r="9" spans="1:8" x14ac:dyDescent="0.25">
      <c r="A9" s="1" t="s">
        <v>30</v>
      </c>
      <c r="B9" s="1">
        <v>201.4633</v>
      </c>
      <c r="C9" s="1">
        <v>-164.98679999999999</v>
      </c>
      <c r="D9" s="1">
        <v>-45.023099999999999</v>
      </c>
      <c r="E9" s="1">
        <v>193.57660000000001</v>
      </c>
      <c r="F9" s="1">
        <v>0.42409999999999998</v>
      </c>
      <c r="G9" s="1">
        <v>169.97720000000001</v>
      </c>
      <c r="H9" s="1">
        <v>46.384999999999998</v>
      </c>
    </row>
    <row r="10" spans="1:8" x14ac:dyDescent="0.25">
      <c r="A10" s="1" t="s">
        <v>19</v>
      </c>
      <c r="B10" s="1">
        <v>191.0676</v>
      </c>
      <c r="C10" s="1">
        <v>-175.38229999999999</v>
      </c>
      <c r="D10" s="1">
        <v>-47.86</v>
      </c>
      <c r="E10" s="1">
        <v>201.26779999999999</v>
      </c>
      <c r="F10" s="1">
        <v>0.40860000000000002</v>
      </c>
      <c r="G10" s="1">
        <v>178.43440000000001</v>
      </c>
      <c r="H10" s="1">
        <v>48.692799999999998</v>
      </c>
    </row>
    <row r="11" spans="1:8" x14ac:dyDescent="0.25">
      <c r="A11" s="1" t="s">
        <v>20</v>
      </c>
      <c r="B11" s="1">
        <v>276.166</v>
      </c>
      <c r="C11" s="1">
        <v>-90.283799999999999</v>
      </c>
      <c r="D11" s="1">
        <v>-24.637499999999999</v>
      </c>
      <c r="E11" s="1">
        <v>277.06889999999999</v>
      </c>
      <c r="F11" s="1">
        <v>0.29559999999999997</v>
      </c>
      <c r="G11" s="1">
        <v>194.9186</v>
      </c>
      <c r="H11" s="1">
        <v>53.191200000000002</v>
      </c>
    </row>
    <row r="12" spans="1:8" x14ac:dyDescent="0.25">
      <c r="A12" s="1" t="s">
        <v>31</v>
      </c>
      <c r="B12" s="1">
        <v>324.91730000000001</v>
      </c>
      <c r="C12" s="1">
        <v>-41.532600000000002</v>
      </c>
      <c r="D12" s="1">
        <v>-11.3338</v>
      </c>
      <c r="E12" s="1">
        <v>101.1614</v>
      </c>
      <c r="F12" s="1">
        <v>0.6401</v>
      </c>
      <c r="G12" s="1">
        <v>81.430800000000005</v>
      </c>
      <c r="H12" s="1">
        <v>22.221599999999999</v>
      </c>
    </row>
    <row r="13" spans="1:8" x14ac:dyDescent="0.25">
      <c r="A13" s="1" t="s">
        <v>32</v>
      </c>
      <c r="B13" s="1">
        <v>259.36509999999998</v>
      </c>
      <c r="C13" s="1">
        <v>-107.084</v>
      </c>
      <c r="D13" s="1">
        <v>-29.222100000000001</v>
      </c>
      <c r="E13" s="1">
        <v>141.33779999999999</v>
      </c>
      <c r="F13" s="1">
        <v>0.4783</v>
      </c>
      <c r="G13" s="1">
        <v>123.57210000000001</v>
      </c>
      <c r="H13" s="1">
        <v>33.721499999999999</v>
      </c>
    </row>
    <row r="14" spans="1:8" x14ac:dyDescent="0.25">
      <c r="A14" s="1" t="s">
        <v>21</v>
      </c>
      <c r="B14" s="1">
        <v>308.28800000000001</v>
      </c>
      <c r="C14" s="1">
        <v>-58.161700000000003</v>
      </c>
      <c r="D14" s="1">
        <v>-15.871700000000001</v>
      </c>
      <c r="E14" s="1">
        <v>114.81189999999999</v>
      </c>
      <c r="F14" s="1">
        <v>0.3518</v>
      </c>
      <c r="G14" s="1">
        <v>100.6337</v>
      </c>
      <c r="H14" s="1">
        <v>27.4619</v>
      </c>
    </row>
    <row r="15" spans="1:8" x14ac:dyDescent="0.25">
      <c r="A15" s="1" t="s">
        <v>22</v>
      </c>
      <c r="B15" s="1">
        <v>202.5984</v>
      </c>
      <c r="C15" s="1">
        <v>-163.85130000000001</v>
      </c>
      <c r="D15" s="1">
        <v>-44.713299999999997</v>
      </c>
      <c r="E15" s="1">
        <v>193.47130000000001</v>
      </c>
      <c r="F15" s="1">
        <v>0.43969999999999998</v>
      </c>
      <c r="G15" s="1">
        <v>171.25970000000001</v>
      </c>
      <c r="H15" s="1">
        <v>46.734900000000003</v>
      </c>
    </row>
    <row r="16" spans="1:8" x14ac:dyDescent="0.25">
      <c r="A16" s="1" t="s">
        <v>33</v>
      </c>
      <c r="B16" s="1">
        <v>217.89089999999999</v>
      </c>
      <c r="C16" s="1">
        <v>-148.55879999999999</v>
      </c>
      <c r="D16" s="1">
        <v>-40.540100000000002</v>
      </c>
      <c r="E16" s="1">
        <v>165.1491</v>
      </c>
      <c r="F16" s="1">
        <v>0.47620000000000001</v>
      </c>
      <c r="G16" s="1">
        <v>150.28219999999999</v>
      </c>
      <c r="H16" s="1">
        <v>41.010399999999997</v>
      </c>
    </row>
    <row r="17" spans="1:9" x14ac:dyDescent="0.25">
      <c r="A17" s="1" t="s">
        <v>34</v>
      </c>
      <c r="B17" s="1">
        <v>196.26490000000001</v>
      </c>
      <c r="C17" s="1">
        <v>-170.18450000000001</v>
      </c>
      <c r="D17" s="1">
        <v>-46.441499999999998</v>
      </c>
      <c r="E17" s="1">
        <v>196.8613</v>
      </c>
      <c r="F17" s="1">
        <v>0.41739999999999999</v>
      </c>
      <c r="G17" s="1">
        <v>173.96600000000001</v>
      </c>
      <c r="H17" s="1">
        <v>47.473399999999998</v>
      </c>
    </row>
    <row r="18" spans="1:9" x14ac:dyDescent="0.25">
      <c r="A18" s="1" t="s">
        <v>1</v>
      </c>
      <c r="B18" s="1">
        <v>366.44900000000001</v>
      </c>
      <c r="C18" s="1"/>
      <c r="D18" s="1"/>
      <c r="E18" s="1"/>
      <c r="F18" s="1"/>
      <c r="G18" s="1"/>
      <c r="H18" s="1"/>
    </row>
    <row r="19" spans="1:9" x14ac:dyDescent="0.25">
      <c r="A19" s="1" t="s">
        <v>35</v>
      </c>
      <c r="B19" s="1">
        <v>1.612859</v>
      </c>
      <c r="C19" s="1"/>
      <c r="D19" s="1"/>
      <c r="E19" s="1"/>
      <c r="F19" s="1"/>
      <c r="G19" s="1"/>
      <c r="H19" s="1"/>
    </row>
    <row r="20" spans="1:9" x14ac:dyDescent="0.25">
      <c r="A20" s="1"/>
      <c r="B20" s="1"/>
      <c r="C20" s="1"/>
      <c r="D20" s="1"/>
      <c r="E20" s="1"/>
      <c r="F20" s="1"/>
      <c r="G20" s="1"/>
      <c r="H20" s="1"/>
    </row>
    <row r="21" spans="1:9" x14ac:dyDescent="0.25">
      <c r="A21" s="1" t="s">
        <v>2</v>
      </c>
      <c r="B21" s="1"/>
      <c r="C21" s="1"/>
      <c r="D21" s="1"/>
      <c r="E21" s="1"/>
      <c r="F21" s="1"/>
      <c r="G21" s="1"/>
      <c r="H21" s="1"/>
    </row>
    <row r="22" spans="1:9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9" x14ac:dyDescent="0.25">
      <c r="A23" s="1" t="s">
        <v>26</v>
      </c>
      <c r="B23" s="1">
        <v>518.32690000000002</v>
      </c>
      <c r="C23" s="1">
        <v>-95.612399999999994</v>
      </c>
      <c r="D23" s="1">
        <v>-15.573600000000001</v>
      </c>
      <c r="E23" s="1">
        <v>229.53710000000001</v>
      </c>
      <c r="F23" s="1">
        <v>0.50409999999999999</v>
      </c>
      <c r="G23" s="1">
        <v>190.756</v>
      </c>
      <c r="H23" s="1">
        <v>31.070799999999998</v>
      </c>
      <c r="I23" s="1"/>
    </row>
    <row r="24" spans="1:9" x14ac:dyDescent="0.25">
      <c r="A24" s="1" t="s">
        <v>17</v>
      </c>
      <c r="B24" s="1">
        <v>487.13819999999998</v>
      </c>
      <c r="C24" s="1">
        <v>-126.80200000000001</v>
      </c>
      <c r="D24" s="1">
        <v>-20.6538</v>
      </c>
      <c r="E24" s="1">
        <v>213.291</v>
      </c>
      <c r="F24" s="1">
        <v>0.61880000000000002</v>
      </c>
      <c r="G24" s="1">
        <v>175.69810000000001</v>
      </c>
      <c r="H24" s="1">
        <v>28.618099999999998</v>
      </c>
    </row>
    <row r="25" spans="1:9" x14ac:dyDescent="0.25">
      <c r="A25" s="1" t="s">
        <v>27</v>
      </c>
      <c r="B25" s="1">
        <v>342.93329999999997</v>
      </c>
      <c r="C25" s="1">
        <v>-271.00689999999997</v>
      </c>
      <c r="D25" s="1">
        <v>-44.142200000000003</v>
      </c>
      <c r="E25" s="1">
        <v>311.68239999999997</v>
      </c>
      <c r="F25" s="1">
        <v>0.50239999999999996</v>
      </c>
      <c r="G25" s="1">
        <v>276.41340000000002</v>
      </c>
      <c r="H25" s="1">
        <v>45.0229</v>
      </c>
    </row>
    <row r="26" spans="1:9" x14ac:dyDescent="0.25">
      <c r="A26" s="1" t="s">
        <v>28</v>
      </c>
      <c r="B26" s="1">
        <v>275.24889999999999</v>
      </c>
      <c r="C26" s="1">
        <v>-338.69119999999998</v>
      </c>
      <c r="D26" s="1">
        <v>-55.166800000000002</v>
      </c>
      <c r="E26" s="1">
        <v>389.83679999999998</v>
      </c>
      <c r="F26" s="1">
        <v>0.38529999999999998</v>
      </c>
      <c r="G26" s="1">
        <v>347.1705</v>
      </c>
      <c r="H26" s="1">
        <v>56.547899999999998</v>
      </c>
    </row>
    <row r="27" spans="1:9" x14ac:dyDescent="0.25">
      <c r="A27" s="1" t="s">
        <v>29</v>
      </c>
      <c r="B27" s="1">
        <v>255.5145</v>
      </c>
      <c r="C27" s="1">
        <v>-358.42489999999998</v>
      </c>
      <c r="D27" s="1">
        <v>-58.381100000000004</v>
      </c>
      <c r="E27" s="1">
        <v>418.7559</v>
      </c>
      <c r="F27" s="1">
        <v>0.37959999999999999</v>
      </c>
      <c r="G27" s="1">
        <v>373.24180000000001</v>
      </c>
      <c r="H27" s="1">
        <v>60.794499999999999</v>
      </c>
    </row>
    <row r="28" spans="1:9" x14ac:dyDescent="0.25">
      <c r="A28" s="1" t="s">
        <v>18</v>
      </c>
      <c r="B28" s="1">
        <v>314.70400000000001</v>
      </c>
      <c r="C28" s="1">
        <v>-299.23579999999998</v>
      </c>
      <c r="D28" s="1">
        <v>-48.740200000000002</v>
      </c>
      <c r="E28" s="1">
        <v>342.07940000000002</v>
      </c>
      <c r="F28" s="1">
        <v>0.502</v>
      </c>
      <c r="G28" s="1">
        <v>305.05079999999998</v>
      </c>
      <c r="H28" s="1">
        <v>49.687399999999997</v>
      </c>
    </row>
    <row r="29" spans="1:9" x14ac:dyDescent="0.25">
      <c r="A29" s="1" t="s">
        <v>30</v>
      </c>
      <c r="B29" s="1">
        <v>276.34280000000001</v>
      </c>
      <c r="C29" s="1">
        <v>-337.59640000000002</v>
      </c>
      <c r="D29" s="1">
        <v>-54.988500000000002</v>
      </c>
      <c r="E29" s="1">
        <v>380.41570000000002</v>
      </c>
      <c r="F29" s="1">
        <v>0.46229999999999999</v>
      </c>
      <c r="G29" s="1">
        <v>342.6266</v>
      </c>
      <c r="H29" s="1">
        <v>55.8078</v>
      </c>
    </row>
    <row r="30" spans="1:9" x14ac:dyDescent="0.25">
      <c r="A30" s="1" t="s">
        <v>19</v>
      </c>
      <c r="B30" s="1">
        <v>259.73610000000002</v>
      </c>
      <c r="C30" s="1">
        <v>-354.20319999999998</v>
      </c>
      <c r="D30" s="1">
        <v>-57.693399999999997</v>
      </c>
      <c r="E30" s="1">
        <v>394.13920000000002</v>
      </c>
      <c r="F30" s="1">
        <v>0.44879999999999998</v>
      </c>
      <c r="G30" s="1">
        <v>357.5421</v>
      </c>
      <c r="H30" s="1">
        <v>58.237299999999998</v>
      </c>
    </row>
    <row r="31" spans="1:9" x14ac:dyDescent="0.25">
      <c r="A31" s="1" t="s">
        <v>20</v>
      </c>
      <c r="B31" s="1">
        <v>305.07190000000003</v>
      </c>
      <c r="C31" s="1">
        <v>-308.86849999999998</v>
      </c>
      <c r="D31" s="1">
        <v>-50.309199999999997</v>
      </c>
      <c r="E31" s="1">
        <v>423.072</v>
      </c>
      <c r="F31" s="1">
        <v>0.41320000000000001</v>
      </c>
      <c r="G31" s="1">
        <v>330.19720000000001</v>
      </c>
      <c r="H31" s="1">
        <v>53.783299999999997</v>
      </c>
    </row>
    <row r="32" spans="1:9" x14ac:dyDescent="0.25">
      <c r="A32" s="1" t="s">
        <v>31</v>
      </c>
      <c r="B32" s="1">
        <v>508.23309999999998</v>
      </c>
      <c r="C32" s="1">
        <v>-105.70699999999999</v>
      </c>
      <c r="D32" s="1">
        <v>-17.2178</v>
      </c>
      <c r="E32" s="1">
        <v>199.67949999999999</v>
      </c>
      <c r="F32" s="1">
        <v>0.66359999999999997</v>
      </c>
      <c r="G32" s="1">
        <v>162.97219999999999</v>
      </c>
      <c r="H32" s="1">
        <v>26.545300000000001</v>
      </c>
    </row>
    <row r="33" spans="1:8" x14ac:dyDescent="0.25">
      <c r="A33" s="1" t="s">
        <v>32</v>
      </c>
      <c r="B33" s="1">
        <v>387.69670000000002</v>
      </c>
      <c r="C33" s="1">
        <v>-226.24289999999999</v>
      </c>
      <c r="D33" s="1">
        <v>-36.850999999999999</v>
      </c>
      <c r="E33" s="1">
        <v>291.20870000000002</v>
      </c>
      <c r="F33" s="1">
        <v>0.52100000000000002</v>
      </c>
      <c r="G33" s="1">
        <v>254.1542</v>
      </c>
      <c r="H33" s="1">
        <v>41.397199999999998</v>
      </c>
    </row>
    <row r="34" spans="1:8" x14ac:dyDescent="0.25">
      <c r="A34" s="1" t="s">
        <v>21</v>
      </c>
      <c r="B34" s="1">
        <v>531.36080000000004</v>
      </c>
      <c r="C34" s="1">
        <v>-82.578100000000006</v>
      </c>
      <c r="D34" s="1">
        <v>-13.4505</v>
      </c>
      <c r="E34" s="1">
        <v>240.04310000000001</v>
      </c>
      <c r="F34" s="1">
        <v>0.32769999999999999</v>
      </c>
      <c r="G34" s="1">
        <v>205.505</v>
      </c>
      <c r="H34" s="1">
        <v>33.473100000000002</v>
      </c>
    </row>
    <row r="35" spans="1:8" x14ac:dyDescent="0.25">
      <c r="A35" s="1" t="s">
        <v>22</v>
      </c>
      <c r="B35" s="1">
        <v>300.60149999999999</v>
      </c>
      <c r="C35" s="1">
        <v>-313.33780000000002</v>
      </c>
      <c r="D35" s="2">
        <v>-51.037199999999999</v>
      </c>
      <c r="E35" s="1">
        <v>344.86340000000001</v>
      </c>
      <c r="F35" s="1">
        <v>0.49030000000000001</v>
      </c>
      <c r="G35" s="1">
        <v>315.15640000000002</v>
      </c>
      <c r="H35" s="1">
        <v>51.333399999999997</v>
      </c>
    </row>
    <row r="36" spans="1:8" x14ac:dyDescent="0.25">
      <c r="A36" s="1" t="s">
        <v>33</v>
      </c>
      <c r="B36" s="1">
        <v>290.7131</v>
      </c>
      <c r="C36" s="1">
        <v>-323.22680000000003</v>
      </c>
      <c r="D36" s="1">
        <v>-52.6479</v>
      </c>
      <c r="E36" s="1">
        <v>353.70179999999999</v>
      </c>
      <c r="F36" s="1">
        <v>0.48320000000000002</v>
      </c>
      <c r="G36" s="1">
        <v>324.92090000000002</v>
      </c>
      <c r="H36" s="1">
        <v>52.923900000000003</v>
      </c>
    </row>
    <row r="37" spans="1:8" x14ac:dyDescent="0.25">
      <c r="A37" s="1" t="s">
        <v>34</v>
      </c>
      <c r="B37" s="1">
        <v>268.03960000000001</v>
      </c>
      <c r="C37" s="1">
        <v>-345.9008</v>
      </c>
      <c r="D37" s="1">
        <v>-56.341099999999997</v>
      </c>
      <c r="E37" s="1">
        <v>386.62720000000002</v>
      </c>
      <c r="F37" s="1">
        <v>0.45629999999999998</v>
      </c>
      <c r="G37" s="1">
        <v>349.95179999999999</v>
      </c>
      <c r="H37" s="1">
        <v>57.000999999999998</v>
      </c>
    </row>
    <row r="38" spans="1:8" x14ac:dyDescent="0.25">
      <c r="A38" s="1" t="s">
        <v>1</v>
      </c>
      <c r="B38" s="1">
        <v>613.9402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1.709023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3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868.66989999999998</v>
      </c>
      <c r="C43" s="1">
        <v>507.31740000000002</v>
      </c>
      <c r="D43" s="1">
        <v>140.39410000000001</v>
      </c>
      <c r="E43" s="1">
        <v>678.18790000000001</v>
      </c>
      <c r="F43" s="1">
        <v>0.37759999999999999</v>
      </c>
      <c r="G43" s="1">
        <v>545.18769999999995</v>
      </c>
      <c r="H43" s="1">
        <v>150.87430000000001</v>
      </c>
    </row>
    <row r="44" spans="1:8" x14ac:dyDescent="0.25">
      <c r="A44" s="1" t="s">
        <v>17</v>
      </c>
      <c r="B44" s="1">
        <v>800.58489999999995</v>
      </c>
      <c r="C44" s="1">
        <v>439.23140000000001</v>
      </c>
      <c r="D44" s="1">
        <v>121.5521</v>
      </c>
      <c r="E44" s="1">
        <v>537.65390000000002</v>
      </c>
      <c r="F44" s="1">
        <v>0.57850000000000001</v>
      </c>
      <c r="G44" s="1">
        <v>446.46440000000001</v>
      </c>
      <c r="H44" s="1">
        <v>123.5538</v>
      </c>
    </row>
    <row r="45" spans="1:8" x14ac:dyDescent="0.25">
      <c r="A45" s="1" t="s">
        <v>27</v>
      </c>
      <c r="B45" s="1">
        <v>450.0548</v>
      </c>
      <c r="C45" s="1">
        <v>88.701800000000006</v>
      </c>
      <c r="D45" s="1">
        <v>24.5472</v>
      </c>
      <c r="E45" s="1">
        <v>219.0686</v>
      </c>
      <c r="F45" s="1">
        <v>0.80200000000000005</v>
      </c>
      <c r="G45" s="1">
        <v>171.08580000000001</v>
      </c>
      <c r="H45" s="1">
        <v>47.345999999999997</v>
      </c>
    </row>
    <row r="46" spans="1:8" x14ac:dyDescent="0.25">
      <c r="A46" s="1" t="s">
        <v>28</v>
      </c>
      <c r="B46" s="1">
        <v>341.84899999999999</v>
      </c>
      <c r="C46" s="1">
        <v>-19.504100000000001</v>
      </c>
      <c r="D46" s="1">
        <v>-5.3975</v>
      </c>
      <c r="E46" s="1">
        <v>278.5061</v>
      </c>
      <c r="F46" s="1">
        <v>0.45839999999999997</v>
      </c>
      <c r="G46" s="1">
        <v>200.2603</v>
      </c>
      <c r="H46" s="1">
        <v>55.419699999999999</v>
      </c>
    </row>
    <row r="47" spans="1:8" x14ac:dyDescent="0.25">
      <c r="A47" s="1" t="s">
        <v>29</v>
      </c>
      <c r="B47" s="1">
        <v>375.4348</v>
      </c>
      <c r="C47" s="1">
        <v>14.082100000000001</v>
      </c>
      <c r="D47" s="1">
        <v>3.8971</v>
      </c>
      <c r="E47" s="1">
        <v>329.41840000000002</v>
      </c>
      <c r="F47" s="1">
        <v>0.51919999999999999</v>
      </c>
      <c r="G47" s="1">
        <v>227.31530000000001</v>
      </c>
      <c r="H47" s="1">
        <v>62.906799999999997</v>
      </c>
    </row>
    <row r="48" spans="1:8" x14ac:dyDescent="0.25">
      <c r="A48" s="1" t="s">
        <v>18</v>
      </c>
      <c r="B48" s="1">
        <v>424.88780000000003</v>
      </c>
      <c r="C48" s="1">
        <v>63.535800000000002</v>
      </c>
      <c r="D48" s="1">
        <v>17.582799999999999</v>
      </c>
      <c r="E48" s="1">
        <v>237.56469999999999</v>
      </c>
      <c r="F48" s="1">
        <v>0.80379999999999996</v>
      </c>
      <c r="G48" s="1">
        <v>179.79859999999999</v>
      </c>
      <c r="H48" s="1">
        <v>49.757100000000001</v>
      </c>
    </row>
    <row r="49" spans="1:8" x14ac:dyDescent="0.25">
      <c r="A49" s="1" t="s">
        <v>30</v>
      </c>
      <c r="B49" s="1">
        <v>380.3646</v>
      </c>
      <c r="C49" s="1">
        <v>19.012</v>
      </c>
      <c r="D49" s="1">
        <v>5.2614000000000001</v>
      </c>
      <c r="E49" s="1">
        <v>207.7244</v>
      </c>
      <c r="F49" s="1">
        <v>0.83309999999999995</v>
      </c>
      <c r="G49" s="1">
        <v>156.8827</v>
      </c>
      <c r="H49" s="1">
        <v>43.415399999999998</v>
      </c>
    </row>
    <row r="50" spans="1:8" x14ac:dyDescent="0.25">
      <c r="A50" s="1" t="s">
        <v>19</v>
      </c>
      <c r="B50" s="1">
        <v>352.11810000000003</v>
      </c>
      <c r="C50" s="1">
        <v>-9.2347999999999999</v>
      </c>
      <c r="D50" s="1">
        <v>-2.5556000000000001</v>
      </c>
      <c r="E50" s="1">
        <v>201.53149999999999</v>
      </c>
      <c r="F50" s="1">
        <v>0.83299999999999996</v>
      </c>
      <c r="G50" s="1">
        <v>152.24180000000001</v>
      </c>
      <c r="H50" s="1">
        <v>42.131100000000004</v>
      </c>
    </row>
    <row r="51" spans="1:8" x14ac:dyDescent="0.25">
      <c r="A51" s="1" t="s">
        <v>20</v>
      </c>
      <c r="B51" s="1">
        <v>406.24810000000002</v>
      </c>
      <c r="C51" s="1">
        <v>44.894799999999996</v>
      </c>
      <c r="D51" s="1">
        <v>12.424099999999999</v>
      </c>
      <c r="E51" s="1">
        <v>254.50489999999999</v>
      </c>
      <c r="F51" s="1">
        <v>0.75429999999999997</v>
      </c>
      <c r="G51" s="1">
        <v>193.43899999999999</v>
      </c>
      <c r="H51" s="1">
        <v>53.531999999999996</v>
      </c>
    </row>
    <row r="52" spans="1:8" x14ac:dyDescent="0.25">
      <c r="A52" s="1" t="s">
        <v>31</v>
      </c>
      <c r="B52" s="1">
        <v>845.81039999999996</v>
      </c>
      <c r="C52" s="1">
        <v>484.45780000000002</v>
      </c>
      <c r="D52" s="1">
        <v>134.06800000000001</v>
      </c>
      <c r="E52" s="1">
        <v>631.12400000000002</v>
      </c>
      <c r="F52" s="1">
        <v>0.45100000000000001</v>
      </c>
      <c r="G52" s="1">
        <v>505.47680000000003</v>
      </c>
      <c r="H52" s="1">
        <v>139.88470000000001</v>
      </c>
    </row>
    <row r="53" spans="1:8" x14ac:dyDescent="0.25">
      <c r="A53" s="1" t="s">
        <v>32</v>
      </c>
      <c r="B53" s="1">
        <v>565.53689999999995</v>
      </c>
      <c r="C53" s="1">
        <v>204.18459999999999</v>
      </c>
      <c r="D53" s="1">
        <v>56.505699999999997</v>
      </c>
      <c r="E53" s="1">
        <v>393.35469999999998</v>
      </c>
      <c r="F53" s="1">
        <v>0.51839999999999997</v>
      </c>
      <c r="G53" s="1">
        <v>300.94830000000002</v>
      </c>
      <c r="H53" s="1">
        <v>83.283900000000003</v>
      </c>
    </row>
    <row r="54" spans="1:8" x14ac:dyDescent="0.25">
      <c r="A54" s="1" t="s">
        <v>21</v>
      </c>
      <c r="B54" s="1">
        <v>886.84770000000003</v>
      </c>
      <c r="C54" s="1">
        <v>525.49260000000004</v>
      </c>
      <c r="D54" s="1">
        <v>145.4239</v>
      </c>
      <c r="E54" s="1">
        <v>755.39110000000005</v>
      </c>
      <c r="F54" s="1">
        <v>0.28079999999999999</v>
      </c>
      <c r="G54" s="1">
        <v>573.82510000000002</v>
      </c>
      <c r="H54" s="1">
        <v>158.79929999999999</v>
      </c>
    </row>
    <row r="55" spans="1:8" x14ac:dyDescent="0.25">
      <c r="A55" s="1" t="s">
        <v>22</v>
      </c>
      <c r="B55" s="1">
        <v>337.78440000000001</v>
      </c>
      <c r="C55" s="1">
        <v>-23.567799999999998</v>
      </c>
      <c r="D55" s="1">
        <v>-6.5221</v>
      </c>
      <c r="E55" s="1">
        <v>195.8895</v>
      </c>
      <c r="F55" s="1">
        <v>0.83299999999999996</v>
      </c>
      <c r="G55" s="1">
        <v>143.46129999999999</v>
      </c>
      <c r="H55" s="1">
        <v>39.7012</v>
      </c>
    </row>
    <row r="56" spans="1:8" x14ac:dyDescent="0.25">
      <c r="A56" s="1" t="s">
        <v>33</v>
      </c>
      <c r="B56" s="1">
        <v>387.40230000000003</v>
      </c>
      <c r="C56" s="1">
        <v>26.049800000000001</v>
      </c>
      <c r="D56" s="1">
        <v>7.2089999999999996</v>
      </c>
      <c r="E56" s="1">
        <v>205.8169</v>
      </c>
      <c r="F56" s="1">
        <v>0.79179999999999995</v>
      </c>
      <c r="G56" s="1">
        <v>153.5325</v>
      </c>
      <c r="H56" s="1">
        <v>42.488300000000002</v>
      </c>
    </row>
    <row r="57" spans="1:8" x14ac:dyDescent="0.25">
      <c r="A57" s="1" t="s">
        <v>34</v>
      </c>
      <c r="B57" s="1">
        <v>366.24119999999999</v>
      </c>
      <c r="C57" s="1">
        <v>4.8884999999999996</v>
      </c>
      <c r="D57" s="1">
        <v>1.3528</v>
      </c>
      <c r="E57" s="1">
        <v>201.89279999999999</v>
      </c>
      <c r="F57" s="1">
        <v>0.83650000000000002</v>
      </c>
      <c r="G57" s="1">
        <v>152.4983</v>
      </c>
      <c r="H57" s="1">
        <v>42.202100000000002</v>
      </c>
    </row>
    <row r="58" spans="1:8" x14ac:dyDescent="0.25">
      <c r="A58" s="1" t="s">
        <v>1</v>
      </c>
      <c r="B58" s="1">
        <v>361.35239999999999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2.2443089999999999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4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1674.5681999999999</v>
      </c>
      <c r="C63" s="1">
        <v>181.1986</v>
      </c>
      <c r="D63" s="1">
        <v>12.1335</v>
      </c>
      <c r="E63" s="1">
        <v>1108.394</v>
      </c>
      <c r="F63" s="1">
        <v>0.33760000000000001</v>
      </c>
      <c r="G63" s="1">
        <v>852.99659999999994</v>
      </c>
      <c r="H63" s="1">
        <v>57.118899999999996</v>
      </c>
    </row>
    <row r="64" spans="1:8" x14ac:dyDescent="0.25">
      <c r="A64" s="1" t="s">
        <v>17</v>
      </c>
      <c r="B64" s="1">
        <v>1105.5681999999999</v>
      </c>
      <c r="C64" s="1">
        <v>-387.8014</v>
      </c>
      <c r="D64" s="1">
        <v>-25.9682</v>
      </c>
      <c r="E64" s="1">
        <v>831.90620000000001</v>
      </c>
      <c r="F64" s="1">
        <v>0.54510000000000003</v>
      </c>
      <c r="G64" s="1">
        <v>607.50540000000001</v>
      </c>
      <c r="H64" s="1">
        <v>40.680199999999999</v>
      </c>
    </row>
    <row r="65" spans="1:8" x14ac:dyDescent="0.25">
      <c r="A65" s="1" t="s">
        <v>27</v>
      </c>
      <c r="B65" s="1">
        <v>689.76239999999996</v>
      </c>
      <c r="C65" s="1">
        <v>-803.60829999999999</v>
      </c>
      <c r="D65" s="1">
        <v>-53.811799999999998</v>
      </c>
      <c r="E65" s="1">
        <v>1070.3932</v>
      </c>
      <c r="F65" s="1">
        <v>0.50690000000000002</v>
      </c>
      <c r="G65" s="1">
        <v>846.26700000000005</v>
      </c>
      <c r="H65" s="1">
        <v>56.668300000000002</v>
      </c>
    </row>
    <row r="66" spans="1:8" x14ac:dyDescent="0.25">
      <c r="A66" s="1" t="s">
        <v>28</v>
      </c>
      <c r="B66" s="1">
        <v>543.66859999999997</v>
      </c>
      <c r="C66" s="1">
        <v>-949.70209999999997</v>
      </c>
      <c r="D66" s="1">
        <v>-63.5946</v>
      </c>
      <c r="E66" s="1">
        <v>1261.0433</v>
      </c>
      <c r="F66" s="1">
        <v>0.42070000000000002</v>
      </c>
      <c r="G66" s="1">
        <v>1007.861</v>
      </c>
      <c r="H66" s="1">
        <v>67.489099999999993</v>
      </c>
    </row>
    <row r="67" spans="1:8" x14ac:dyDescent="0.25">
      <c r="A67" s="1" t="s">
        <v>29</v>
      </c>
      <c r="B67" s="1">
        <v>561.33860000000004</v>
      </c>
      <c r="C67" s="1">
        <v>-932.03139999999996</v>
      </c>
      <c r="D67" s="1">
        <v>-62.411299999999997</v>
      </c>
      <c r="E67" s="1">
        <v>1220.7517</v>
      </c>
      <c r="F67" s="1">
        <v>0.47010000000000002</v>
      </c>
      <c r="G67" s="1">
        <v>994.9846</v>
      </c>
      <c r="H67" s="1">
        <v>66.626800000000003</v>
      </c>
    </row>
    <row r="68" spans="1:8" x14ac:dyDescent="0.25">
      <c r="A68" s="1" t="s">
        <v>18</v>
      </c>
      <c r="B68" s="1">
        <v>656.05589999999995</v>
      </c>
      <c r="C68" s="1">
        <v>-837.31449999999995</v>
      </c>
      <c r="D68" s="1">
        <v>-56.068800000000003</v>
      </c>
      <c r="E68" s="1">
        <v>1053.0938000000001</v>
      </c>
      <c r="F68" s="1">
        <v>0.55069999999999997</v>
      </c>
      <c r="G68" s="1">
        <v>860.60569999999996</v>
      </c>
      <c r="H68" s="1">
        <v>57.628500000000003</v>
      </c>
    </row>
    <row r="69" spans="1:8" x14ac:dyDescent="0.25">
      <c r="A69" s="1" t="s">
        <v>30</v>
      </c>
      <c r="B69" s="1">
        <v>461.3811</v>
      </c>
      <c r="C69" s="1">
        <v>-1031.9838999999999</v>
      </c>
      <c r="D69" s="1">
        <v>-69.104399999999998</v>
      </c>
      <c r="E69" s="1">
        <v>1236.3397</v>
      </c>
      <c r="F69" s="1">
        <v>0.49809999999999999</v>
      </c>
      <c r="G69" s="1">
        <v>1039.3883000000001</v>
      </c>
      <c r="H69" s="1">
        <v>69.600200000000001</v>
      </c>
    </row>
    <row r="70" spans="1:8" x14ac:dyDescent="0.25">
      <c r="A70" s="1" t="s">
        <v>19</v>
      </c>
      <c r="B70" s="1">
        <v>433.91849999999999</v>
      </c>
      <c r="C70" s="1">
        <v>-1059.4498000000001</v>
      </c>
      <c r="D70" s="1">
        <v>-70.943600000000004</v>
      </c>
      <c r="E70" s="1">
        <v>1262.0155</v>
      </c>
      <c r="F70" s="1">
        <v>0.49030000000000001</v>
      </c>
      <c r="G70" s="1">
        <v>1064.4978000000001</v>
      </c>
      <c r="H70" s="1">
        <v>71.281599999999997</v>
      </c>
    </row>
    <row r="71" spans="1:8" x14ac:dyDescent="0.25">
      <c r="A71" s="1" t="s">
        <v>20</v>
      </c>
      <c r="B71" s="1">
        <v>508.92610000000002</v>
      </c>
      <c r="C71" s="1">
        <v>-984.44280000000003</v>
      </c>
      <c r="D71" s="1">
        <v>-65.920900000000003</v>
      </c>
      <c r="E71" s="1">
        <v>1227.2992999999999</v>
      </c>
      <c r="F71" s="1">
        <v>0.4793</v>
      </c>
      <c r="G71" s="1">
        <v>1016.8637</v>
      </c>
      <c r="H71" s="1">
        <v>68.091899999999995</v>
      </c>
    </row>
    <row r="72" spans="1:8" x14ac:dyDescent="0.25">
      <c r="A72" s="1" t="s">
        <v>31</v>
      </c>
      <c r="B72" s="1">
        <v>1756.1077</v>
      </c>
      <c r="C72" s="1">
        <v>262.73899999999998</v>
      </c>
      <c r="D72" s="1">
        <v>17.593699999999998</v>
      </c>
      <c r="E72" s="1">
        <v>909.21910000000003</v>
      </c>
      <c r="F72" s="1">
        <v>0.67020000000000002</v>
      </c>
      <c r="G72" s="1">
        <v>667.47040000000004</v>
      </c>
      <c r="H72" s="1">
        <v>44.695599999999999</v>
      </c>
    </row>
    <row r="73" spans="1:8" x14ac:dyDescent="0.25">
      <c r="A73" s="1" t="s">
        <v>32</v>
      </c>
      <c r="B73" s="1">
        <v>970.84770000000003</v>
      </c>
      <c r="C73" s="1">
        <v>-522.52260000000001</v>
      </c>
      <c r="D73" s="1">
        <v>-34.9895</v>
      </c>
      <c r="E73" s="1">
        <v>930.04830000000004</v>
      </c>
      <c r="F73" s="1">
        <v>0.59840000000000004</v>
      </c>
      <c r="G73" s="1">
        <v>724.0924</v>
      </c>
      <c r="H73" s="1">
        <v>48.487200000000001</v>
      </c>
    </row>
    <row r="74" spans="1:8" x14ac:dyDescent="0.25">
      <c r="A74" s="1" t="s">
        <v>21</v>
      </c>
      <c r="B74" s="1">
        <v>2868.1846</v>
      </c>
      <c r="C74" s="1">
        <v>1374.8181999999999</v>
      </c>
      <c r="D74" s="1">
        <v>92.061499999999995</v>
      </c>
      <c r="E74" s="1">
        <v>2160.7507000000001</v>
      </c>
      <c r="F74" s="1">
        <v>0.219</v>
      </c>
      <c r="G74" s="1">
        <v>1559.9103</v>
      </c>
      <c r="H74" s="1">
        <v>104.4558</v>
      </c>
    </row>
    <row r="75" spans="1:8" x14ac:dyDescent="0.25">
      <c r="A75" s="1" t="s">
        <v>22</v>
      </c>
      <c r="B75" s="1">
        <v>1381.8820000000001</v>
      </c>
      <c r="C75" s="1">
        <v>-111.4846</v>
      </c>
      <c r="D75" s="1">
        <v>-7.4653</v>
      </c>
      <c r="E75" s="1">
        <v>601.88760000000002</v>
      </c>
      <c r="F75" s="1">
        <v>0.82240000000000002</v>
      </c>
      <c r="G75" s="1">
        <v>434.38670000000002</v>
      </c>
      <c r="H75" s="1">
        <v>29.087700000000002</v>
      </c>
    </row>
    <row r="76" spans="1:8" x14ac:dyDescent="0.25">
      <c r="A76" s="1" t="s">
        <v>33</v>
      </c>
      <c r="B76" s="1">
        <v>666.09109999999998</v>
      </c>
      <c r="C76" s="1">
        <v>-827.27800000000002</v>
      </c>
      <c r="D76" s="1">
        <v>-55.396799999999999</v>
      </c>
      <c r="E76" s="1">
        <v>1037.4621999999999</v>
      </c>
      <c r="F76" s="1">
        <v>0.57220000000000004</v>
      </c>
      <c r="G76" s="1">
        <v>841.43269999999995</v>
      </c>
      <c r="H76" s="1">
        <v>56.3446</v>
      </c>
    </row>
    <row r="77" spans="1:8" x14ac:dyDescent="0.25">
      <c r="A77" s="1" t="s">
        <v>34</v>
      </c>
      <c r="B77" s="1">
        <v>447.65019999999998</v>
      </c>
      <c r="C77" s="1">
        <v>-1045.7208000000001</v>
      </c>
      <c r="D77" s="1">
        <v>-70.024299999999997</v>
      </c>
      <c r="E77" s="1">
        <v>1248.6732</v>
      </c>
      <c r="F77" s="1">
        <v>0.49440000000000001</v>
      </c>
      <c r="G77" s="1">
        <v>1051.7792999999999</v>
      </c>
      <c r="H77" s="1">
        <v>70.430000000000007</v>
      </c>
    </row>
    <row r="78" spans="1:8" x14ac:dyDescent="0.25">
      <c r="A78" s="1" t="s">
        <v>1</v>
      </c>
      <c r="B78" s="1">
        <v>1493.3689999999999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3.1388630000000002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5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1780.3123000000001</v>
      </c>
      <c r="C83" s="1">
        <v>205.0882</v>
      </c>
      <c r="D83" s="1">
        <v>13.019600000000001</v>
      </c>
      <c r="E83" s="1">
        <v>1213.2260000000001</v>
      </c>
      <c r="F83" s="1">
        <v>0.28949999999999998</v>
      </c>
      <c r="G83" s="1">
        <v>916.79669999999999</v>
      </c>
      <c r="H83" s="1">
        <v>58.201099999999997</v>
      </c>
    </row>
    <row r="84" spans="1:8" x14ac:dyDescent="0.25">
      <c r="A84" s="1" t="s">
        <v>17</v>
      </c>
      <c r="B84" s="1">
        <v>1156.376</v>
      </c>
      <c r="C84" s="1">
        <v>-418.84550000000002</v>
      </c>
      <c r="D84" s="1">
        <v>-26.589600000000001</v>
      </c>
      <c r="E84" s="1">
        <v>881.66869999999994</v>
      </c>
      <c r="F84" s="1">
        <v>0.5131</v>
      </c>
      <c r="G84" s="1">
        <v>642.66869999999994</v>
      </c>
      <c r="H84" s="1">
        <v>40.7986</v>
      </c>
    </row>
    <row r="85" spans="1:8" x14ac:dyDescent="0.25">
      <c r="A85" s="1" t="s">
        <v>27</v>
      </c>
      <c r="B85" s="1">
        <v>721.0136</v>
      </c>
      <c r="C85" s="1">
        <v>-854.21050000000002</v>
      </c>
      <c r="D85" s="1">
        <v>-54.227899999999998</v>
      </c>
      <c r="E85" s="1">
        <v>1127.9851000000001</v>
      </c>
      <c r="F85" s="1">
        <v>0.49359999999999998</v>
      </c>
      <c r="G85" s="1">
        <v>891.53599999999994</v>
      </c>
      <c r="H85" s="1">
        <v>56.597499999999997</v>
      </c>
    </row>
    <row r="86" spans="1:8" x14ac:dyDescent="0.25">
      <c r="A86" s="1" t="s">
        <v>28</v>
      </c>
      <c r="B86" s="1">
        <v>558.25779999999997</v>
      </c>
      <c r="C86" s="1">
        <v>-1016.9656</v>
      </c>
      <c r="D86" s="1">
        <v>-64.560199999999995</v>
      </c>
      <c r="E86" s="1">
        <v>1334.8308999999999</v>
      </c>
      <c r="F86" s="1">
        <v>0.40589999999999998</v>
      </c>
      <c r="G86" s="1">
        <v>1073.2801999999999</v>
      </c>
      <c r="H86" s="1">
        <v>68.135199999999998</v>
      </c>
    </row>
    <row r="87" spans="1:8" x14ac:dyDescent="0.25">
      <c r="A87" s="1" t="s">
        <v>29</v>
      </c>
      <c r="B87" s="1">
        <v>585.27390000000003</v>
      </c>
      <c r="C87" s="1">
        <v>-989.94680000000005</v>
      </c>
      <c r="D87" s="1">
        <v>-62.844900000000003</v>
      </c>
      <c r="E87" s="1">
        <v>1275.3842999999999</v>
      </c>
      <c r="F87" s="1">
        <v>0.47120000000000001</v>
      </c>
      <c r="G87" s="1">
        <v>1043.1416999999999</v>
      </c>
      <c r="H87" s="1">
        <v>66.221900000000005</v>
      </c>
    </row>
    <row r="88" spans="1:8" x14ac:dyDescent="0.25">
      <c r="A88" s="1" t="s">
        <v>18</v>
      </c>
      <c r="B88" s="1">
        <v>750.99869999999999</v>
      </c>
      <c r="C88" s="1">
        <v>-824.22249999999997</v>
      </c>
      <c r="D88" s="1">
        <v>-52.324199999999998</v>
      </c>
      <c r="E88" s="1">
        <v>1058.1346000000001</v>
      </c>
      <c r="F88" s="1">
        <v>0.54900000000000004</v>
      </c>
      <c r="G88" s="1">
        <v>856.56029999999998</v>
      </c>
      <c r="H88" s="1">
        <v>54.377099999999999</v>
      </c>
    </row>
    <row r="89" spans="1:8" x14ac:dyDescent="0.25">
      <c r="A89" s="1" t="s">
        <v>30</v>
      </c>
      <c r="B89" s="1">
        <v>491.44119999999998</v>
      </c>
      <c r="C89" s="1">
        <v>-1083.7808</v>
      </c>
      <c r="D89" s="1">
        <v>-68.8018</v>
      </c>
      <c r="E89" s="1">
        <v>1296.5676000000001</v>
      </c>
      <c r="F89" s="1">
        <v>0.48609999999999998</v>
      </c>
      <c r="G89" s="1">
        <v>1091.4359999999999</v>
      </c>
      <c r="H89" s="1">
        <v>69.287800000000004</v>
      </c>
    </row>
    <row r="90" spans="1:8" x14ac:dyDescent="0.25">
      <c r="A90" s="1" t="s">
        <v>19</v>
      </c>
      <c r="B90" s="1">
        <v>462.52670000000001</v>
      </c>
      <c r="C90" s="1">
        <v>-1112.6947</v>
      </c>
      <c r="D90" s="1">
        <v>-70.637299999999996</v>
      </c>
      <c r="E90" s="1">
        <v>1322.0961</v>
      </c>
      <c r="F90" s="1">
        <v>0.4798</v>
      </c>
      <c r="G90" s="1">
        <v>1117.8806</v>
      </c>
      <c r="H90" s="1">
        <v>70.966499999999996</v>
      </c>
    </row>
    <row r="91" spans="1:8" x14ac:dyDescent="0.25">
      <c r="A91" s="1" t="s">
        <v>20</v>
      </c>
      <c r="B91" s="1">
        <v>528.07659999999998</v>
      </c>
      <c r="C91" s="1">
        <v>-1047.1456000000001</v>
      </c>
      <c r="D91" s="1">
        <v>-66.476100000000002</v>
      </c>
      <c r="E91" s="1">
        <v>1290.6524999999999</v>
      </c>
      <c r="F91" s="1">
        <v>0.47089999999999999</v>
      </c>
      <c r="G91" s="1">
        <v>1073.4834000000001</v>
      </c>
      <c r="H91" s="1">
        <v>68.148099999999999</v>
      </c>
    </row>
    <row r="92" spans="1:8" x14ac:dyDescent="0.25">
      <c r="A92" s="1" t="s">
        <v>31</v>
      </c>
      <c r="B92" s="1">
        <v>1910.3157000000001</v>
      </c>
      <c r="C92" s="1">
        <v>335.09230000000002</v>
      </c>
      <c r="D92" s="1">
        <v>21.2727</v>
      </c>
      <c r="E92" s="1">
        <v>1016.1603</v>
      </c>
      <c r="F92" s="1">
        <v>0.63890000000000002</v>
      </c>
      <c r="G92" s="1">
        <v>732.38419999999996</v>
      </c>
      <c r="H92" s="1">
        <v>46.494</v>
      </c>
    </row>
    <row r="93" spans="1:8" x14ac:dyDescent="0.25">
      <c r="A93" s="1" t="s">
        <v>32</v>
      </c>
      <c r="B93" s="1">
        <v>1110.5929000000001</v>
      </c>
      <c r="C93" s="1">
        <v>-464.6302</v>
      </c>
      <c r="D93" s="1">
        <v>-29.496200000000002</v>
      </c>
      <c r="E93" s="1">
        <v>979.57529999999997</v>
      </c>
      <c r="F93" s="1">
        <v>0.59260000000000002</v>
      </c>
      <c r="G93" s="1">
        <v>748.55899999999997</v>
      </c>
      <c r="H93" s="1">
        <v>47.520899999999997</v>
      </c>
    </row>
    <row r="94" spans="1:8" x14ac:dyDescent="0.25">
      <c r="A94" s="1" t="s">
        <v>21</v>
      </c>
      <c r="B94" s="1">
        <v>3250.2170000000001</v>
      </c>
      <c r="C94" s="1">
        <v>1674.9935</v>
      </c>
      <c r="D94" s="1">
        <v>106.3338</v>
      </c>
      <c r="E94" s="1">
        <v>2516.5974000000001</v>
      </c>
      <c r="F94" s="1">
        <v>0.19719999999999999</v>
      </c>
      <c r="G94" s="1">
        <v>1834.451</v>
      </c>
      <c r="H94" s="1">
        <v>116.4567</v>
      </c>
    </row>
    <row r="95" spans="1:8" x14ac:dyDescent="0.25">
      <c r="A95" s="1" t="s">
        <v>22</v>
      </c>
      <c r="B95" s="1">
        <v>1594.7769000000001</v>
      </c>
      <c r="C95" s="1">
        <v>19.555700000000002</v>
      </c>
      <c r="D95" s="1">
        <v>1.2415</v>
      </c>
      <c r="E95" s="1">
        <v>621.53840000000002</v>
      </c>
      <c r="F95" s="1">
        <v>0.82550000000000001</v>
      </c>
      <c r="G95" s="1">
        <v>449.83710000000002</v>
      </c>
      <c r="H95" s="1">
        <v>28.557099999999998</v>
      </c>
    </row>
    <row r="96" spans="1:8" x14ac:dyDescent="0.25">
      <c r="A96" s="1" t="s">
        <v>33</v>
      </c>
      <c r="B96" s="1">
        <v>781.35469999999998</v>
      </c>
      <c r="C96" s="1">
        <v>-793.86900000000003</v>
      </c>
      <c r="D96" s="1">
        <v>-50.397300000000001</v>
      </c>
      <c r="E96" s="1">
        <v>1027.0597</v>
      </c>
      <c r="F96" s="1">
        <v>0.59379999999999999</v>
      </c>
      <c r="G96" s="1">
        <v>820.84400000000005</v>
      </c>
      <c r="H96" s="1">
        <v>52.109699999999997</v>
      </c>
    </row>
    <row r="97" spans="1:8" x14ac:dyDescent="0.25">
      <c r="A97" s="1" t="s">
        <v>34</v>
      </c>
      <c r="B97" s="1">
        <v>476.98309999999998</v>
      </c>
      <c r="C97" s="1">
        <v>-1098.2376999999999</v>
      </c>
      <c r="D97" s="1">
        <v>-69.7196</v>
      </c>
      <c r="E97" s="1">
        <v>1308.8208</v>
      </c>
      <c r="F97" s="1">
        <v>0.48309999999999997</v>
      </c>
      <c r="G97" s="1">
        <v>1104.4901</v>
      </c>
      <c r="H97" s="1">
        <v>70.116500000000002</v>
      </c>
    </row>
    <row r="98" spans="1:8" x14ac:dyDescent="0.25">
      <c r="A98" s="1" t="s">
        <v>1</v>
      </c>
      <c r="B98" s="1">
        <v>1575.2219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3.2536960000000001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 t="s">
        <v>6</v>
      </c>
      <c r="B101" s="1"/>
      <c r="C101" s="1"/>
      <c r="D101" s="1"/>
      <c r="E101" s="1"/>
      <c r="F101" s="1"/>
      <c r="G101" s="1"/>
      <c r="H101" s="1"/>
    </row>
    <row r="102" spans="1:8" x14ac:dyDescent="0.25">
      <c r="A102" s="1" t="s">
        <v>23</v>
      </c>
      <c r="B102" s="1" t="s">
        <v>15</v>
      </c>
      <c r="C102" s="1" t="s">
        <v>57</v>
      </c>
      <c r="D102" s="1" t="s">
        <v>24</v>
      </c>
      <c r="E102" s="1" t="s">
        <v>16</v>
      </c>
      <c r="F102" s="1" t="s">
        <v>25</v>
      </c>
      <c r="G102" s="1" t="s">
        <v>58</v>
      </c>
      <c r="H102" s="1" t="s">
        <v>13</v>
      </c>
    </row>
    <row r="103" spans="1:8" x14ac:dyDescent="0.25">
      <c r="A103" s="1" t="s">
        <v>26</v>
      </c>
      <c r="B103" s="1">
        <v>1397.6215</v>
      </c>
      <c r="C103" s="1">
        <v>-333.01409999999998</v>
      </c>
      <c r="D103" s="1">
        <v>-19.2423</v>
      </c>
      <c r="E103" s="1">
        <v>1002.8027</v>
      </c>
      <c r="F103" s="1">
        <v>0.4914</v>
      </c>
      <c r="G103" s="1">
        <v>778.02440000000001</v>
      </c>
      <c r="H103" s="1">
        <v>44.956000000000003</v>
      </c>
    </row>
    <row r="104" spans="1:8" x14ac:dyDescent="0.25">
      <c r="A104" s="1" t="s">
        <v>17</v>
      </c>
      <c r="B104" s="1">
        <v>1022.8236000000001</v>
      </c>
      <c r="C104" s="1">
        <v>-707.8116</v>
      </c>
      <c r="D104" s="1">
        <v>-40.899000000000001</v>
      </c>
      <c r="E104" s="1">
        <v>1048.1027999999999</v>
      </c>
      <c r="F104" s="1">
        <v>0.56100000000000005</v>
      </c>
      <c r="G104" s="1">
        <v>798.69650000000001</v>
      </c>
      <c r="H104" s="1">
        <v>46.150500000000001</v>
      </c>
    </row>
    <row r="105" spans="1:8" x14ac:dyDescent="0.25">
      <c r="A105" s="1" t="s">
        <v>27</v>
      </c>
      <c r="B105" s="1">
        <v>669.43169999999998</v>
      </c>
      <c r="C105" s="1">
        <v>-1061.2037</v>
      </c>
      <c r="D105" s="1">
        <v>-61.318800000000003</v>
      </c>
      <c r="E105" s="1">
        <v>1320.4426000000001</v>
      </c>
      <c r="F105" s="1">
        <v>0.4955</v>
      </c>
      <c r="G105" s="1">
        <v>1092.1832999999999</v>
      </c>
      <c r="H105" s="1">
        <v>63.108800000000002</v>
      </c>
    </row>
    <row r="106" spans="1:8" x14ac:dyDescent="0.25">
      <c r="A106" s="1" t="s">
        <v>28</v>
      </c>
      <c r="B106" s="1">
        <v>497.41969999999998</v>
      </c>
      <c r="C106" s="1">
        <v>-1233.2172</v>
      </c>
      <c r="D106" s="1">
        <v>-71.258099999999999</v>
      </c>
      <c r="E106" s="1">
        <v>1524.2325000000001</v>
      </c>
      <c r="F106" s="1">
        <v>0.43290000000000001</v>
      </c>
      <c r="G106" s="1">
        <v>1255.9170999999999</v>
      </c>
      <c r="H106" s="1">
        <v>72.569699999999997</v>
      </c>
    </row>
    <row r="107" spans="1:8" x14ac:dyDescent="0.25">
      <c r="A107" s="1" t="s">
        <v>29</v>
      </c>
      <c r="B107" s="1">
        <v>7385.0736999999999</v>
      </c>
      <c r="C107" s="1">
        <v>5654.4385000000002</v>
      </c>
      <c r="D107" s="1">
        <v>326.72629999999998</v>
      </c>
      <c r="E107" s="1">
        <v>8135.6841000000004</v>
      </c>
      <c r="F107" s="1">
        <v>0.1449</v>
      </c>
      <c r="G107" s="1">
        <v>5783.6655000000001</v>
      </c>
      <c r="H107" s="1">
        <v>334.19330000000002</v>
      </c>
    </row>
    <row r="108" spans="1:8" x14ac:dyDescent="0.25">
      <c r="A108" s="1" t="s">
        <v>18</v>
      </c>
      <c r="B108" s="1">
        <v>606.72469999999998</v>
      </c>
      <c r="C108" s="1">
        <v>-1123.9123999999999</v>
      </c>
      <c r="D108" s="1">
        <v>-64.9422</v>
      </c>
      <c r="E108" s="1">
        <v>1335.3987999999999</v>
      </c>
      <c r="F108" s="1">
        <v>0.52300000000000002</v>
      </c>
      <c r="G108" s="1">
        <v>1132.0038999999999</v>
      </c>
      <c r="H108" s="1">
        <v>65.409800000000004</v>
      </c>
    </row>
    <row r="109" spans="1:8" x14ac:dyDescent="0.25">
      <c r="A109" s="1" t="s">
        <v>30</v>
      </c>
      <c r="B109" s="1">
        <v>459.03449999999998</v>
      </c>
      <c r="C109" s="1">
        <v>-1271.5999999999999</v>
      </c>
      <c r="D109" s="1">
        <v>-73.475899999999996</v>
      </c>
      <c r="E109" s="1">
        <v>1480.9589000000001</v>
      </c>
      <c r="F109" s="1">
        <v>0.4894</v>
      </c>
      <c r="G109" s="1">
        <v>1275.1280999999999</v>
      </c>
      <c r="H109" s="1">
        <v>73.6798</v>
      </c>
    </row>
    <row r="110" spans="1:8" x14ac:dyDescent="0.25">
      <c r="A110" s="1" t="s">
        <v>19</v>
      </c>
      <c r="B110" s="1">
        <v>431.56079999999997</v>
      </c>
      <c r="C110" s="1">
        <v>-1299.0763999999999</v>
      </c>
      <c r="D110" s="1">
        <v>-75.063599999999994</v>
      </c>
      <c r="E110" s="1">
        <v>1509.2255</v>
      </c>
      <c r="F110" s="1">
        <v>0.48120000000000002</v>
      </c>
      <c r="G110" s="1">
        <v>1301.3880999999999</v>
      </c>
      <c r="H110" s="1">
        <v>75.197199999999995</v>
      </c>
    </row>
    <row r="111" spans="1:8" x14ac:dyDescent="0.25">
      <c r="A111" s="1" t="s">
        <v>20</v>
      </c>
      <c r="B111" s="1">
        <v>573.65110000000004</v>
      </c>
      <c r="C111" s="1">
        <v>-1156.9860000000001</v>
      </c>
      <c r="D111" s="1">
        <v>-66.853300000000004</v>
      </c>
      <c r="E111" s="1">
        <v>1419.3838000000001</v>
      </c>
      <c r="F111" s="1">
        <v>0.47549999999999998</v>
      </c>
      <c r="G111" s="1">
        <v>1186.9086</v>
      </c>
      <c r="H111" s="1">
        <v>68.582300000000004</v>
      </c>
    </row>
    <row r="112" spans="1:8" x14ac:dyDescent="0.25">
      <c r="A112" s="1" t="s">
        <v>31</v>
      </c>
      <c r="B112" s="1">
        <v>1463.5518</v>
      </c>
      <c r="C112" s="1">
        <v>-267.08260000000001</v>
      </c>
      <c r="D112" s="1">
        <v>-15.432600000000001</v>
      </c>
      <c r="E112" s="1">
        <v>767.47730000000001</v>
      </c>
      <c r="F112" s="1">
        <v>0.76729999999999998</v>
      </c>
      <c r="G112" s="1">
        <v>570.80989999999997</v>
      </c>
      <c r="H112" s="1">
        <v>32.982700000000001</v>
      </c>
    </row>
    <row r="113" spans="1:8" x14ac:dyDescent="0.25">
      <c r="A113" s="1" t="s">
        <v>32</v>
      </c>
      <c r="B113" s="1">
        <v>1118.0862</v>
      </c>
      <c r="C113" s="1">
        <v>-612.54639999999995</v>
      </c>
      <c r="D113" s="1">
        <v>-35.394300000000001</v>
      </c>
      <c r="E113" s="1">
        <v>1032.0581999999999</v>
      </c>
      <c r="F113" s="1">
        <v>0.63759999999999994</v>
      </c>
      <c r="G113" s="1">
        <v>819.48609999999996</v>
      </c>
      <c r="H113" s="1">
        <v>47.351799999999997</v>
      </c>
    </row>
    <row r="114" spans="1:8" x14ac:dyDescent="0.25">
      <c r="A114" s="1" t="s">
        <v>21</v>
      </c>
      <c r="B114" s="1">
        <v>2194.2354</v>
      </c>
      <c r="C114" s="1">
        <v>463.6053</v>
      </c>
      <c r="D114" s="1">
        <v>26.7882</v>
      </c>
      <c r="E114" s="1">
        <v>1418.6963000000001</v>
      </c>
      <c r="F114" s="1">
        <v>0.28010000000000002</v>
      </c>
      <c r="G114" s="1">
        <v>1009.3907</v>
      </c>
      <c r="H114" s="1">
        <v>58.3249</v>
      </c>
    </row>
    <row r="115" spans="1:8" x14ac:dyDescent="0.25">
      <c r="A115" s="1" t="s">
        <v>22</v>
      </c>
      <c r="B115" s="1">
        <v>522.93119999999999</v>
      </c>
      <c r="C115" s="1">
        <v>-1207.7037</v>
      </c>
      <c r="D115" s="1">
        <v>-69.783900000000003</v>
      </c>
      <c r="E115" s="1">
        <v>1411.9187999999999</v>
      </c>
      <c r="F115" s="1">
        <v>0.49990000000000001</v>
      </c>
      <c r="G115" s="1">
        <v>1209.7936999999999</v>
      </c>
      <c r="H115" s="1">
        <v>69.904600000000002</v>
      </c>
    </row>
    <row r="116" spans="1:8" x14ac:dyDescent="0.25">
      <c r="A116" s="1" t="s">
        <v>33</v>
      </c>
      <c r="B116" s="1">
        <v>578.38329999999996</v>
      </c>
      <c r="C116" s="1">
        <v>-1152.2529</v>
      </c>
      <c r="D116" s="1">
        <v>-66.579800000000006</v>
      </c>
      <c r="E116" s="1">
        <v>1361.0721000000001</v>
      </c>
      <c r="F116" s="1">
        <v>0.51339999999999997</v>
      </c>
      <c r="G116" s="1">
        <v>1157.0719999999999</v>
      </c>
      <c r="H116" s="1">
        <v>66.8583</v>
      </c>
    </row>
    <row r="117" spans="1:8" x14ac:dyDescent="0.25">
      <c r="A117" s="1" t="s">
        <v>34</v>
      </c>
      <c r="B117" s="1">
        <v>445.2987</v>
      </c>
      <c r="C117" s="1">
        <v>-1285.3353</v>
      </c>
      <c r="D117" s="1">
        <v>-74.269599999999997</v>
      </c>
      <c r="E117" s="1">
        <v>1494.6956</v>
      </c>
      <c r="F117" s="1">
        <v>0.4854</v>
      </c>
      <c r="G117" s="1">
        <v>1288.0137</v>
      </c>
      <c r="H117" s="1">
        <v>74.424400000000006</v>
      </c>
    </row>
    <row r="118" spans="1:8" x14ac:dyDescent="0.25">
      <c r="A118" s="1" t="s">
        <v>1</v>
      </c>
      <c r="B118" s="1">
        <v>1730.6346000000001</v>
      </c>
      <c r="C118" s="1"/>
      <c r="D118" s="1"/>
      <c r="E118" s="1"/>
      <c r="F118" s="1"/>
      <c r="G118" s="1"/>
      <c r="H118" s="1"/>
    </row>
    <row r="119" spans="1:8" x14ac:dyDescent="0.25">
      <c r="A119" s="1" t="s">
        <v>35</v>
      </c>
      <c r="B119" s="1">
        <v>4.5991920000000004</v>
      </c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 t="s">
        <v>7</v>
      </c>
      <c r="B121" s="1"/>
      <c r="C121" s="1"/>
      <c r="D121" s="1"/>
      <c r="E121" s="1"/>
      <c r="F121" s="1"/>
      <c r="G121" s="1"/>
      <c r="H121" s="1"/>
    </row>
    <row r="122" spans="1:8" x14ac:dyDescent="0.25">
      <c r="A122" s="1" t="s">
        <v>23</v>
      </c>
      <c r="B122" s="1" t="s">
        <v>15</v>
      </c>
      <c r="C122" s="1" t="s">
        <v>57</v>
      </c>
      <c r="D122" s="1" t="s">
        <v>24</v>
      </c>
      <c r="E122" s="1" t="s">
        <v>16</v>
      </c>
      <c r="F122" s="1" t="s">
        <v>25</v>
      </c>
      <c r="G122" s="1" t="s">
        <v>58</v>
      </c>
      <c r="H122" s="1" t="s">
        <v>13</v>
      </c>
    </row>
    <row r="123" spans="1:8" x14ac:dyDescent="0.25">
      <c r="A123" s="1" t="s">
        <v>26</v>
      </c>
      <c r="B123" s="1">
        <v>1029.3589999999999</v>
      </c>
      <c r="C123" s="1">
        <v>-216.5291</v>
      </c>
      <c r="D123" s="1">
        <v>-17.3795</v>
      </c>
      <c r="E123" s="1">
        <v>719.59479999999996</v>
      </c>
      <c r="F123" s="1">
        <v>0.56799999999999995</v>
      </c>
      <c r="G123" s="1">
        <v>540.17269999999996</v>
      </c>
      <c r="H123" s="1">
        <v>43.356400000000001</v>
      </c>
    </row>
    <row r="124" spans="1:8" x14ac:dyDescent="0.25">
      <c r="A124" s="1" t="s">
        <v>17</v>
      </c>
      <c r="B124" s="1">
        <v>876.8107</v>
      </c>
      <c r="C124" s="1">
        <v>-369.07560000000001</v>
      </c>
      <c r="D124" s="1">
        <v>-29.6235</v>
      </c>
      <c r="E124" s="1">
        <v>649.70780000000002</v>
      </c>
      <c r="F124" s="1">
        <v>0.67079999999999995</v>
      </c>
      <c r="G124" s="1">
        <v>475.20890000000003</v>
      </c>
      <c r="H124" s="1">
        <v>38.142099999999999</v>
      </c>
    </row>
    <row r="125" spans="1:8" x14ac:dyDescent="0.25">
      <c r="A125" s="1" t="s">
        <v>27</v>
      </c>
      <c r="B125" s="1">
        <v>549.31179999999995</v>
      </c>
      <c r="C125" s="1">
        <v>-696.57600000000002</v>
      </c>
      <c r="D125" s="1">
        <v>-55.9099</v>
      </c>
      <c r="E125" s="1">
        <v>904.33960000000002</v>
      </c>
      <c r="F125" s="1">
        <v>0.53690000000000004</v>
      </c>
      <c r="G125" s="1">
        <v>728.51679999999999</v>
      </c>
      <c r="H125" s="1">
        <v>58.473599999999998</v>
      </c>
    </row>
    <row r="126" spans="1:8" x14ac:dyDescent="0.25">
      <c r="A126" s="1" t="s">
        <v>28</v>
      </c>
      <c r="B126" s="1">
        <v>406.45299999999997</v>
      </c>
      <c r="C126" s="1">
        <v>-839.43370000000004</v>
      </c>
      <c r="D126" s="1">
        <v>-67.376300000000001</v>
      </c>
      <c r="E126" s="1">
        <v>1083.5927999999999</v>
      </c>
      <c r="F126" s="1">
        <v>0.45269999999999999</v>
      </c>
      <c r="G126" s="1">
        <v>864.98770000000002</v>
      </c>
      <c r="H126" s="1">
        <v>69.427300000000002</v>
      </c>
    </row>
    <row r="127" spans="1:8" x14ac:dyDescent="0.25">
      <c r="A127" s="1" t="s">
        <v>29</v>
      </c>
      <c r="B127" s="1">
        <v>2145.8126999999999</v>
      </c>
      <c r="C127" s="1">
        <v>899.92970000000003</v>
      </c>
      <c r="D127" s="1">
        <v>72.231899999999996</v>
      </c>
      <c r="E127" s="1">
        <v>1734.0577000000001</v>
      </c>
      <c r="F127" s="1">
        <v>0.42349999999999999</v>
      </c>
      <c r="G127" s="1">
        <v>1227.9748999999999</v>
      </c>
      <c r="H127" s="1">
        <v>98.562100000000001</v>
      </c>
    </row>
    <row r="128" spans="1:8" x14ac:dyDescent="0.25">
      <c r="A128" s="1" t="s">
        <v>18</v>
      </c>
      <c r="B128" s="1">
        <v>478.0437</v>
      </c>
      <c r="C128" s="1">
        <v>-767.84479999999996</v>
      </c>
      <c r="D128" s="1">
        <v>-61.630200000000002</v>
      </c>
      <c r="E128" s="1">
        <v>940.60530000000006</v>
      </c>
      <c r="F128" s="1">
        <v>0.55379999999999996</v>
      </c>
      <c r="G128" s="1">
        <v>778.65729999999996</v>
      </c>
      <c r="H128" s="1">
        <v>62.498100000000001</v>
      </c>
    </row>
    <row r="129" spans="1:8" x14ac:dyDescent="0.25">
      <c r="A129" s="1" t="s">
        <v>30</v>
      </c>
      <c r="B129" s="1">
        <v>407.99299999999999</v>
      </c>
      <c r="C129" s="1">
        <v>-837.89779999999996</v>
      </c>
      <c r="D129" s="1">
        <v>-67.253</v>
      </c>
      <c r="E129" s="1">
        <v>1012.7711</v>
      </c>
      <c r="F129" s="1">
        <v>0.52729999999999999</v>
      </c>
      <c r="G129" s="1">
        <v>845.23379999999997</v>
      </c>
      <c r="H129" s="1">
        <v>67.841800000000006</v>
      </c>
    </row>
    <row r="130" spans="1:8" x14ac:dyDescent="0.25">
      <c r="A130" s="1" t="s">
        <v>19</v>
      </c>
      <c r="B130" s="1">
        <v>390.03339999999997</v>
      </c>
      <c r="C130" s="1">
        <v>-855.85709999999995</v>
      </c>
      <c r="D130" s="1">
        <v>-68.694500000000005</v>
      </c>
      <c r="E130" s="1">
        <v>1032.6034999999999</v>
      </c>
      <c r="F130" s="1">
        <v>0.51749999999999996</v>
      </c>
      <c r="G130" s="1">
        <v>863.07579999999996</v>
      </c>
      <c r="H130" s="1">
        <v>69.273899999999998</v>
      </c>
    </row>
    <row r="131" spans="1:8" x14ac:dyDescent="0.25">
      <c r="A131" s="1" t="s">
        <v>20</v>
      </c>
      <c r="B131" s="1">
        <v>493.17910000000001</v>
      </c>
      <c r="C131" s="1">
        <v>-752.70870000000002</v>
      </c>
      <c r="D131" s="1">
        <v>-60.415399999999998</v>
      </c>
      <c r="E131" s="1">
        <v>978.85360000000003</v>
      </c>
      <c r="F131" s="1">
        <v>0.50560000000000005</v>
      </c>
      <c r="G131" s="1">
        <v>796.70069999999998</v>
      </c>
      <c r="H131" s="1">
        <v>63.946300000000001</v>
      </c>
    </row>
    <row r="132" spans="1:8" x14ac:dyDescent="0.25">
      <c r="A132" s="1" t="s">
        <v>31</v>
      </c>
      <c r="B132" s="1">
        <v>989.33130000000006</v>
      </c>
      <c r="C132" s="1">
        <v>-256.55770000000001</v>
      </c>
      <c r="D132" s="1">
        <v>-20.592300000000002</v>
      </c>
      <c r="E132" s="1">
        <v>584.29240000000004</v>
      </c>
      <c r="F132" s="1">
        <v>0.74219999999999997</v>
      </c>
      <c r="G132" s="1">
        <v>435.24189999999999</v>
      </c>
      <c r="H132" s="1">
        <v>34.934199999999997</v>
      </c>
    </row>
    <row r="133" spans="1:8" x14ac:dyDescent="0.25">
      <c r="A133" s="1" t="s">
        <v>32</v>
      </c>
      <c r="B133" s="1">
        <v>830.06859999999995</v>
      </c>
      <c r="C133" s="1">
        <v>-415.81920000000002</v>
      </c>
      <c r="D133" s="1">
        <v>-33.375300000000003</v>
      </c>
      <c r="E133" s="1">
        <v>737.04520000000002</v>
      </c>
      <c r="F133" s="1">
        <v>0.6452</v>
      </c>
      <c r="G133" s="1">
        <v>568.92439999999999</v>
      </c>
      <c r="H133" s="1">
        <v>45.664099999999998</v>
      </c>
    </row>
    <row r="134" spans="1:8" x14ac:dyDescent="0.25">
      <c r="A134" s="1" t="s">
        <v>21</v>
      </c>
      <c r="B134" s="1">
        <v>1317.8433</v>
      </c>
      <c r="C134" s="1">
        <v>71.957599999999999</v>
      </c>
      <c r="D134" s="1">
        <v>5.7755999999999998</v>
      </c>
      <c r="E134" s="1">
        <v>918.07489999999996</v>
      </c>
      <c r="F134" s="1">
        <v>0.32119999999999999</v>
      </c>
      <c r="G134" s="1">
        <v>672.09950000000003</v>
      </c>
      <c r="H134" s="1">
        <v>53.945399999999999</v>
      </c>
    </row>
    <row r="135" spans="1:8" x14ac:dyDescent="0.25">
      <c r="A135" s="1" t="s">
        <v>22</v>
      </c>
      <c r="B135" s="1">
        <v>235.84989999999999</v>
      </c>
      <c r="C135" s="1">
        <v>-1010.0385</v>
      </c>
      <c r="D135" s="1">
        <v>-81.069699999999997</v>
      </c>
      <c r="E135" s="1">
        <v>1170.7246</v>
      </c>
      <c r="F135" s="1">
        <v>0.4783</v>
      </c>
      <c r="G135" s="1">
        <v>1010.2742</v>
      </c>
      <c r="H135" s="1">
        <v>81.0886</v>
      </c>
    </row>
    <row r="136" spans="1:8" x14ac:dyDescent="0.25">
      <c r="A136" s="1" t="s">
        <v>33</v>
      </c>
      <c r="B136" s="1">
        <v>437.57889999999998</v>
      </c>
      <c r="C136" s="1">
        <v>-808.30769999999995</v>
      </c>
      <c r="D136" s="1">
        <v>-64.878</v>
      </c>
      <c r="E136" s="1">
        <v>984.29300000000001</v>
      </c>
      <c r="F136" s="1">
        <v>0.52859999999999996</v>
      </c>
      <c r="G136" s="1">
        <v>815.36220000000003</v>
      </c>
      <c r="H136" s="1">
        <v>65.444199999999995</v>
      </c>
    </row>
    <row r="137" spans="1:8" x14ac:dyDescent="0.25">
      <c r="A137" s="1" t="s">
        <v>34</v>
      </c>
      <c r="B137" s="1">
        <v>399.01240000000001</v>
      </c>
      <c r="C137" s="1">
        <v>-846.87459999999999</v>
      </c>
      <c r="D137" s="1">
        <v>-67.973500000000001</v>
      </c>
      <c r="E137" s="1">
        <v>1022.1781999999999</v>
      </c>
      <c r="F137" s="1">
        <v>0.52259999999999995</v>
      </c>
      <c r="G137" s="1">
        <v>853.58249999999998</v>
      </c>
      <c r="H137" s="1">
        <v>68.511899999999997</v>
      </c>
    </row>
    <row r="138" spans="1:8" x14ac:dyDescent="0.25">
      <c r="A138" s="1" t="s">
        <v>1</v>
      </c>
      <c r="B138" s="1">
        <v>1245.8895</v>
      </c>
      <c r="C138" s="1"/>
      <c r="D138" s="1"/>
      <c r="E138" s="1"/>
      <c r="F138" s="1"/>
      <c r="G138" s="1"/>
      <c r="H138" s="1"/>
    </row>
    <row r="139" spans="1:8" x14ac:dyDescent="0.25">
      <c r="A139" s="1" t="s">
        <v>35</v>
      </c>
      <c r="B139" s="1">
        <v>2.8839610000000002</v>
      </c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 t="s">
        <v>8</v>
      </c>
      <c r="B141" s="1"/>
      <c r="C141" s="1"/>
      <c r="D141" s="1"/>
      <c r="E141" s="1"/>
      <c r="F141" s="1"/>
      <c r="G141" s="1"/>
      <c r="H141" s="1"/>
    </row>
    <row r="142" spans="1:8" x14ac:dyDescent="0.25">
      <c r="A142" s="1" t="s">
        <v>23</v>
      </c>
      <c r="B142" s="1" t="s">
        <v>15</v>
      </c>
      <c r="C142" s="1" t="s">
        <v>57</v>
      </c>
      <c r="D142" s="1" t="s">
        <v>24</v>
      </c>
      <c r="E142" s="1" t="s">
        <v>16</v>
      </c>
      <c r="F142" s="1" t="s">
        <v>25</v>
      </c>
      <c r="G142" s="1" t="s">
        <v>58</v>
      </c>
      <c r="H142" s="1" t="s">
        <v>13</v>
      </c>
    </row>
    <row r="143" spans="1:8" x14ac:dyDescent="0.25">
      <c r="A143" s="1" t="s">
        <v>26</v>
      </c>
      <c r="B143" s="1">
        <v>706.92430000000002</v>
      </c>
      <c r="C143" s="1">
        <v>-134.86859999999999</v>
      </c>
      <c r="D143" s="1">
        <v>-16.021599999999999</v>
      </c>
      <c r="E143" s="1">
        <v>518.70010000000002</v>
      </c>
      <c r="F143" s="1">
        <v>0.54239999999999999</v>
      </c>
      <c r="G143" s="1">
        <v>389.33370000000002</v>
      </c>
      <c r="H143" s="1">
        <v>46.250500000000002</v>
      </c>
    </row>
    <row r="144" spans="1:8" x14ac:dyDescent="0.25">
      <c r="A144" s="1" t="s">
        <v>17</v>
      </c>
      <c r="B144" s="1">
        <v>649.57680000000005</v>
      </c>
      <c r="C144" s="1">
        <v>-192.21350000000001</v>
      </c>
      <c r="D144" s="1">
        <v>-22.8338</v>
      </c>
      <c r="E144" s="1">
        <v>385.58179999999999</v>
      </c>
      <c r="F144" s="1">
        <v>0.7772</v>
      </c>
      <c r="G144" s="1">
        <v>290.63760000000002</v>
      </c>
      <c r="H144" s="1">
        <v>34.526000000000003</v>
      </c>
    </row>
    <row r="145" spans="1:8" x14ac:dyDescent="0.25">
      <c r="A145" s="1" t="s">
        <v>27</v>
      </c>
      <c r="B145" s="1">
        <v>410.6447</v>
      </c>
      <c r="C145" s="1">
        <v>-431.14789999999999</v>
      </c>
      <c r="D145" s="1">
        <v>-51.217799999999997</v>
      </c>
      <c r="E145" s="1">
        <v>563.27369999999996</v>
      </c>
      <c r="F145" s="1">
        <v>0.57140000000000002</v>
      </c>
      <c r="G145" s="1">
        <v>455.72820000000002</v>
      </c>
      <c r="H145" s="1">
        <v>54.137799999999999</v>
      </c>
    </row>
    <row r="146" spans="1:8" x14ac:dyDescent="0.25">
      <c r="A146" s="1" t="s">
        <v>28</v>
      </c>
      <c r="B146" s="1">
        <v>301.47750000000002</v>
      </c>
      <c r="C146" s="1">
        <v>-540.31550000000004</v>
      </c>
      <c r="D146" s="1">
        <v>-64.186300000000003</v>
      </c>
      <c r="E146" s="1">
        <v>705.94150000000002</v>
      </c>
      <c r="F146" s="1">
        <v>0.46</v>
      </c>
      <c r="G146" s="1">
        <v>562.38199999999995</v>
      </c>
      <c r="H146" s="1">
        <v>66.807599999999994</v>
      </c>
    </row>
    <row r="147" spans="1:8" x14ac:dyDescent="0.25">
      <c r="A147" s="1" t="s">
        <v>29</v>
      </c>
      <c r="B147" s="1">
        <v>666.44860000000006</v>
      </c>
      <c r="C147" s="1">
        <v>-175.3432</v>
      </c>
      <c r="D147" s="1">
        <v>-20.829699999999999</v>
      </c>
      <c r="E147" s="1">
        <v>525.15499999999997</v>
      </c>
      <c r="F147" s="1">
        <v>0.5615</v>
      </c>
      <c r="G147" s="1">
        <v>412.46339999999998</v>
      </c>
      <c r="H147" s="1">
        <v>48.998199999999997</v>
      </c>
    </row>
    <row r="148" spans="1:8" x14ac:dyDescent="0.25">
      <c r="A148" s="1" t="s">
        <v>18</v>
      </c>
      <c r="B148" s="1">
        <v>364.42180000000002</v>
      </c>
      <c r="C148" s="1">
        <v>-477.37150000000003</v>
      </c>
      <c r="D148" s="1">
        <v>-56.7089</v>
      </c>
      <c r="E148" s="1">
        <v>593.95249999999999</v>
      </c>
      <c r="F148" s="1">
        <v>0.57650000000000001</v>
      </c>
      <c r="G148" s="1">
        <v>491.16660000000002</v>
      </c>
      <c r="H148" s="1">
        <v>58.347700000000003</v>
      </c>
    </row>
    <row r="149" spans="1:8" x14ac:dyDescent="0.25">
      <c r="A149" s="1" t="s">
        <v>30</v>
      </c>
      <c r="B149" s="1">
        <v>327.30540000000002</v>
      </c>
      <c r="C149" s="1">
        <v>-514.48749999999995</v>
      </c>
      <c r="D149" s="1">
        <v>-61.118099999999998</v>
      </c>
      <c r="E149" s="1">
        <v>635.40430000000003</v>
      </c>
      <c r="F149" s="1">
        <v>0.54720000000000002</v>
      </c>
      <c r="G149" s="1">
        <v>524.92290000000003</v>
      </c>
      <c r="H149" s="1">
        <v>62.357700000000001</v>
      </c>
    </row>
    <row r="150" spans="1:8" x14ac:dyDescent="0.25">
      <c r="A150" s="1" t="s">
        <v>19</v>
      </c>
      <c r="B150" s="1">
        <v>323.04500000000002</v>
      </c>
      <c r="C150" s="1">
        <v>-518.74850000000004</v>
      </c>
      <c r="D150" s="1">
        <v>-61.624200000000002</v>
      </c>
      <c r="E150" s="1">
        <v>642.55050000000006</v>
      </c>
      <c r="F150" s="1">
        <v>0.53839999999999999</v>
      </c>
      <c r="G150" s="1">
        <v>531.17430000000002</v>
      </c>
      <c r="H150" s="1">
        <v>63.100299999999997</v>
      </c>
    </row>
    <row r="151" spans="1:8" x14ac:dyDescent="0.25">
      <c r="A151" s="1" t="s">
        <v>20</v>
      </c>
      <c r="B151" s="1">
        <v>389.01499999999999</v>
      </c>
      <c r="C151" s="1">
        <v>-452.77789999999999</v>
      </c>
      <c r="D151" s="1">
        <v>-53.787300000000002</v>
      </c>
      <c r="E151" s="1">
        <v>621.29729999999995</v>
      </c>
      <c r="F151" s="1">
        <v>0.51229999999999998</v>
      </c>
      <c r="G151" s="1">
        <v>500.161</v>
      </c>
      <c r="H151" s="1">
        <v>59.416200000000003</v>
      </c>
    </row>
    <row r="152" spans="1:8" x14ac:dyDescent="0.25">
      <c r="A152" s="1" t="s">
        <v>31</v>
      </c>
      <c r="B152" s="1">
        <v>612.1635</v>
      </c>
      <c r="C152" s="1">
        <v>-229.62950000000001</v>
      </c>
      <c r="D152" s="1">
        <v>-27.278600000000001</v>
      </c>
      <c r="E152" s="1">
        <v>426.77910000000003</v>
      </c>
      <c r="F152" s="1">
        <v>0.68620000000000003</v>
      </c>
      <c r="G152" s="1">
        <v>324.49669999999998</v>
      </c>
      <c r="H152" s="1">
        <v>38.548299999999998</v>
      </c>
    </row>
    <row r="153" spans="1:8" x14ac:dyDescent="0.25">
      <c r="A153" s="1" t="s">
        <v>32</v>
      </c>
      <c r="B153" s="1">
        <v>668.36170000000004</v>
      </c>
      <c r="C153" s="1">
        <v>-173.4314</v>
      </c>
      <c r="D153" s="1">
        <v>-20.602599999999999</v>
      </c>
      <c r="E153" s="1">
        <v>458.7165</v>
      </c>
      <c r="F153" s="1">
        <v>0.66420000000000001</v>
      </c>
      <c r="G153" s="1">
        <v>344.40179999999998</v>
      </c>
      <c r="H153" s="1">
        <v>40.9129</v>
      </c>
    </row>
    <row r="154" spans="1:8" x14ac:dyDescent="0.25">
      <c r="A154" s="1" t="s">
        <v>21</v>
      </c>
      <c r="B154" s="1">
        <v>633.78610000000003</v>
      </c>
      <c r="C154" s="1">
        <v>-208.00569999999999</v>
      </c>
      <c r="D154" s="1">
        <v>-24.709800000000001</v>
      </c>
      <c r="E154" s="1">
        <v>576.99009999999998</v>
      </c>
      <c r="F154" s="1">
        <v>0.40600000000000003</v>
      </c>
      <c r="G154" s="1">
        <v>450.79059999999998</v>
      </c>
      <c r="H154" s="1">
        <v>53.551200000000001</v>
      </c>
    </row>
    <row r="155" spans="1:8" x14ac:dyDescent="0.25">
      <c r="A155" s="1" t="s">
        <v>22</v>
      </c>
      <c r="B155" s="1">
        <v>160.0857</v>
      </c>
      <c r="C155" s="1">
        <v>-681.70640000000003</v>
      </c>
      <c r="D155" s="1">
        <v>-80.982699999999994</v>
      </c>
      <c r="E155" s="1">
        <v>785.94970000000001</v>
      </c>
      <c r="F155" s="1">
        <v>0.47810000000000002</v>
      </c>
      <c r="G155" s="1">
        <v>682.08190000000002</v>
      </c>
      <c r="H155" s="1">
        <v>81.027299999999997</v>
      </c>
    </row>
    <row r="156" spans="1:8" x14ac:dyDescent="0.25">
      <c r="A156" s="1" t="s">
        <v>33</v>
      </c>
      <c r="B156" s="1">
        <v>350.24509999999998</v>
      </c>
      <c r="C156" s="1">
        <v>-491.5487</v>
      </c>
      <c r="D156" s="1">
        <v>-58.393099999999997</v>
      </c>
      <c r="E156" s="1">
        <v>607.17010000000005</v>
      </c>
      <c r="F156" s="1">
        <v>0.55820000000000003</v>
      </c>
      <c r="G156" s="1">
        <v>499.47559999999999</v>
      </c>
      <c r="H156" s="1">
        <v>59.334699999999998</v>
      </c>
    </row>
    <row r="157" spans="1:8" x14ac:dyDescent="0.25">
      <c r="A157" s="1" t="s">
        <v>34</v>
      </c>
      <c r="B157" s="1">
        <v>325.1746</v>
      </c>
      <c r="C157" s="1">
        <v>-516.61670000000004</v>
      </c>
      <c r="D157" s="1">
        <v>-61.371000000000002</v>
      </c>
      <c r="E157" s="1">
        <v>638.42880000000002</v>
      </c>
      <c r="F157" s="1">
        <v>0.54320000000000002</v>
      </c>
      <c r="G157" s="1">
        <v>527.20190000000002</v>
      </c>
      <c r="H157" s="1">
        <v>62.628399999999999</v>
      </c>
    </row>
    <row r="158" spans="1:8" x14ac:dyDescent="0.25">
      <c r="A158" s="1" t="s">
        <v>1</v>
      </c>
      <c r="B158" s="1">
        <v>841.79309999999998</v>
      </c>
      <c r="C158" s="1"/>
      <c r="D158" s="1"/>
      <c r="E158" s="1"/>
      <c r="F158" s="1"/>
      <c r="G158" s="1"/>
      <c r="H158" s="1"/>
    </row>
    <row r="159" spans="1:8" x14ac:dyDescent="0.25">
      <c r="A159" s="1" t="s">
        <v>35</v>
      </c>
      <c r="B159" s="1">
        <v>2.1244749999999999</v>
      </c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 t="s">
        <v>9</v>
      </c>
      <c r="B161" s="1"/>
      <c r="C161" s="1"/>
      <c r="D161" s="1"/>
      <c r="E161" s="1"/>
      <c r="F161" s="1"/>
      <c r="G161" s="1"/>
      <c r="H161" s="1"/>
    </row>
    <row r="162" spans="1:8" x14ac:dyDescent="0.25">
      <c r="A162" s="1" t="s">
        <v>23</v>
      </c>
      <c r="B162" s="1" t="s">
        <v>15</v>
      </c>
      <c r="C162" s="1" t="s">
        <v>57</v>
      </c>
      <c r="D162" s="1" t="s">
        <v>24</v>
      </c>
      <c r="E162" s="1" t="s">
        <v>16</v>
      </c>
      <c r="F162" s="1" t="s">
        <v>25</v>
      </c>
      <c r="G162" s="1" t="s">
        <v>58</v>
      </c>
      <c r="H162" s="1" t="s">
        <v>13</v>
      </c>
    </row>
    <row r="163" spans="1:8" x14ac:dyDescent="0.25">
      <c r="A163" s="1" t="s">
        <v>26</v>
      </c>
      <c r="B163" s="1">
        <v>3.7631000000000001</v>
      </c>
      <c r="C163" s="1">
        <v>-4.0000000000000001E-3</v>
      </c>
      <c r="D163" s="1">
        <v>-0.105</v>
      </c>
      <c r="E163" s="1">
        <v>3.1457999999999999</v>
      </c>
      <c r="F163" s="1">
        <v>0.46410000000000001</v>
      </c>
      <c r="G163" s="1">
        <v>2.3319999999999999</v>
      </c>
      <c r="H163" s="1">
        <v>61.905099999999997</v>
      </c>
    </row>
    <row r="164" spans="1:8" x14ac:dyDescent="0.25">
      <c r="A164" s="1" t="s">
        <v>17</v>
      </c>
      <c r="B164" s="1">
        <v>6.1247999999999996</v>
      </c>
      <c r="C164" s="1">
        <v>2.3576999999999999</v>
      </c>
      <c r="D164" s="1">
        <v>62.587000000000003</v>
      </c>
      <c r="E164" s="1">
        <v>5.1078999999999999</v>
      </c>
      <c r="F164" s="1">
        <v>0.57620000000000005</v>
      </c>
      <c r="G164" s="1">
        <v>3.2418999999999998</v>
      </c>
      <c r="H164" s="1">
        <v>86.058499999999995</v>
      </c>
    </row>
    <row r="165" spans="1:8" x14ac:dyDescent="0.25">
      <c r="A165" s="1" t="s">
        <v>27</v>
      </c>
      <c r="B165" s="1">
        <v>6.2398999999999996</v>
      </c>
      <c r="C165" s="1">
        <v>2.4727999999999999</v>
      </c>
      <c r="D165" s="1">
        <v>65.643299999999996</v>
      </c>
      <c r="E165" s="1">
        <v>4.4462999999999999</v>
      </c>
      <c r="F165" s="1">
        <v>0.63690000000000002</v>
      </c>
      <c r="G165" s="1">
        <v>3.1110000000000002</v>
      </c>
      <c r="H165" s="1">
        <v>82.584699999999998</v>
      </c>
    </row>
    <row r="166" spans="1:8" x14ac:dyDescent="0.25">
      <c r="A166" s="1" t="s">
        <v>28</v>
      </c>
      <c r="B166" s="1">
        <v>4.2675000000000001</v>
      </c>
      <c r="C166" s="1">
        <v>0.50039999999999996</v>
      </c>
      <c r="D166" s="1">
        <v>13.284000000000001</v>
      </c>
      <c r="E166" s="1">
        <v>2.6617000000000002</v>
      </c>
      <c r="F166" s="1">
        <v>0.63890000000000002</v>
      </c>
      <c r="G166" s="1">
        <v>1.9851000000000001</v>
      </c>
      <c r="H166" s="1">
        <v>52.697200000000002</v>
      </c>
    </row>
    <row r="167" spans="1:8" x14ac:dyDescent="0.25">
      <c r="A167" s="1" t="s">
        <v>29</v>
      </c>
      <c r="B167" s="1">
        <v>6.2154999999999996</v>
      </c>
      <c r="C167" s="1">
        <v>2.4485000000000001</v>
      </c>
      <c r="D167" s="1">
        <v>64.996499999999997</v>
      </c>
      <c r="E167" s="1">
        <v>4.1802000000000001</v>
      </c>
      <c r="F167" s="1">
        <v>0.50239999999999996</v>
      </c>
      <c r="G167" s="1">
        <v>3.3058000000000001</v>
      </c>
      <c r="H167" s="1">
        <v>87.755499999999998</v>
      </c>
    </row>
    <row r="168" spans="1:8" x14ac:dyDescent="0.25">
      <c r="A168" s="1" t="s">
        <v>18</v>
      </c>
      <c r="B168" s="1">
        <v>4.5654000000000003</v>
      </c>
      <c r="C168" s="1">
        <v>0.79830000000000001</v>
      </c>
      <c r="D168" s="1">
        <v>21.192599999999999</v>
      </c>
      <c r="E168" s="1">
        <v>3.4622000000000002</v>
      </c>
      <c r="F168" s="1">
        <v>0.62119999999999997</v>
      </c>
      <c r="G168" s="1">
        <v>2.3311000000000002</v>
      </c>
      <c r="H168" s="1">
        <v>61.880600000000001</v>
      </c>
    </row>
    <row r="169" spans="1:8" x14ac:dyDescent="0.25">
      <c r="A169" s="1" t="s">
        <v>30</v>
      </c>
      <c r="B169" s="1">
        <v>4.3253000000000004</v>
      </c>
      <c r="C169" s="1">
        <v>0.55830000000000002</v>
      </c>
      <c r="D169" s="1">
        <v>14.8202</v>
      </c>
      <c r="E169" s="1">
        <v>3.2704</v>
      </c>
      <c r="F169" s="1">
        <v>0.57709999999999995</v>
      </c>
      <c r="G169" s="1">
        <v>2.3094999999999999</v>
      </c>
      <c r="H169" s="1">
        <v>61.3063</v>
      </c>
    </row>
    <row r="170" spans="1:8" x14ac:dyDescent="0.25">
      <c r="A170" s="1" t="s">
        <v>19</v>
      </c>
      <c r="B170" s="1">
        <v>3.8142999999999998</v>
      </c>
      <c r="C170" s="1">
        <v>4.7300000000000002E-2</v>
      </c>
      <c r="D170" s="1">
        <v>1.2548999999999999</v>
      </c>
      <c r="E170" s="1">
        <v>2.8792</v>
      </c>
      <c r="F170" s="1">
        <v>0.6361</v>
      </c>
      <c r="G170" s="1">
        <v>2.1118000000000001</v>
      </c>
      <c r="H170" s="1">
        <v>56.0595</v>
      </c>
    </row>
    <row r="171" spans="1:8" x14ac:dyDescent="0.25">
      <c r="A171" s="1" t="s">
        <v>20</v>
      </c>
      <c r="B171" s="1">
        <v>5.4589999999999996</v>
      </c>
      <c r="C171" s="1">
        <v>1.6919999999999999</v>
      </c>
      <c r="D171" s="1">
        <v>44.914499999999997</v>
      </c>
      <c r="E171" s="1">
        <v>3.6686999999999999</v>
      </c>
      <c r="F171" s="1">
        <v>0.67390000000000005</v>
      </c>
      <c r="G171" s="1">
        <v>2.613</v>
      </c>
      <c r="H171" s="1">
        <v>69.364599999999996</v>
      </c>
    </row>
    <row r="172" spans="1:8" x14ac:dyDescent="0.25">
      <c r="A172" s="1" t="s">
        <v>31</v>
      </c>
      <c r="B172" s="1">
        <v>2.7841999999999998</v>
      </c>
      <c r="C172" s="1">
        <v>-0.9829</v>
      </c>
      <c r="D172" s="1">
        <v>-26.091000000000001</v>
      </c>
      <c r="E172" s="1">
        <v>2.1196999999999999</v>
      </c>
      <c r="F172" s="1">
        <v>0.6915</v>
      </c>
      <c r="G172" s="1">
        <v>1.5752999999999999</v>
      </c>
      <c r="H172" s="1">
        <v>41.818300000000001</v>
      </c>
    </row>
    <row r="173" spans="1:8" x14ac:dyDescent="0.25">
      <c r="A173" s="1" t="s">
        <v>32</v>
      </c>
      <c r="B173" s="1">
        <v>2.3612000000000002</v>
      </c>
      <c r="C173" s="1">
        <v>-1.4058999999999999</v>
      </c>
      <c r="D173" s="1">
        <v>-37.320099999999996</v>
      </c>
      <c r="E173" s="1">
        <v>2.4839000000000002</v>
      </c>
      <c r="F173" s="1">
        <v>0.58650000000000002</v>
      </c>
      <c r="G173" s="1">
        <v>1.8585</v>
      </c>
      <c r="H173" s="1">
        <v>49.336500000000001</v>
      </c>
    </row>
    <row r="174" spans="1:8" x14ac:dyDescent="0.25">
      <c r="A174" s="1" t="s">
        <v>21</v>
      </c>
      <c r="B174" s="1">
        <v>3.9944000000000002</v>
      </c>
      <c r="C174" s="1">
        <v>0.2273</v>
      </c>
      <c r="D174" s="1">
        <v>6.0332999999999997</v>
      </c>
      <c r="E174" s="1">
        <v>4.2653999999999996</v>
      </c>
      <c r="F174" s="1">
        <v>0.26929999999999998</v>
      </c>
      <c r="G174" s="1">
        <v>2.9377</v>
      </c>
      <c r="H174" s="1">
        <v>77.982500000000002</v>
      </c>
    </row>
    <row r="175" spans="1:8" x14ac:dyDescent="0.25">
      <c r="A175" s="1" t="s">
        <v>22</v>
      </c>
      <c r="B175" s="1">
        <v>2.2964000000000002</v>
      </c>
      <c r="C175" s="1">
        <v>-1.4706999999999999</v>
      </c>
      <c r="D175" s="1">
        <v>-39.040199999999999</v>
      </c>
      <c r="E175" s="1">
        <v>2.6934</v>
      </c>
      <c r="F175" s="1">
        <v>0.59130000000000005</v>
      </c>
      <c r="G175" s="1">
        <v>2.1227999999999998</v>
      </c>
      <c r="H175" s="1">
        <v>56.3508</v>
      </c>
    </row>
    <row r="176" spans="1:8" x14ac:dyDescent="0.25">
      <c r="A176" s="1" t="s">
        <v>33</v>
      </c>
      <c r="B176" s="1">
        <v>1.1755</v>
      </c>
      <c r="C176" s="1">
        <v>-2.5914999999999999</v>
      </c>
      <c r="D176" s="1">
        <v>-68.794499999999999</v>
      </c>
      <c r="E176" s="1">
        <v>3.2787999999999999</v>
      </c>
      <c r="F176" s="1">
        <v>0.52629999999999999</v>
      </c>
      <c r="G176" s="1">
        <v>2.6202999999999999</v>
      </c>
      <c r="H176" s="1">
        <v>69.557400000000001</v>
      </c>
    </row>
    <row r="177" spans="1:8" x14ac:dyDescent="0.25">
      <c r="A177" s="1" t="s">
        <v>34</v>
      </c>
      <c r="B177" s="1">
        <v>4.0697999999999999</v>
      </c>
      <c r="C177" s="1">
        <v>0.30280000000000001</v>
      </c>
      <c r="D177" s="1">
        <v>8.0375999999999994</v>
      </c>
      <c r="E177" s="1">
        <v>3.0173999999999999</v>
      </c>
      <c r="F177" s="1">
        <v>0.61270000000000002</v>
      </c>
      <c r="G177" s="1">
        <v>2.1823999999999999</v>
      </c>
      <c r="H177" s="1">
        <v>57.933599999999998</v>
      </c>
    </row>
    <row r="178" spans="1:8" x14ac:dyDescent="0.25">
      <c r="A178" s="1" t="s">
        <v>1</v>
      </c>
      <c r="B178" s="1">
        <v>3.7671000000000001</v>
      </c>
      <c r="C178" s="1"/>
      <c r="D178" s="1"/>
      <c r="E178" s="1"/>
      <c r="F178" s="1"/>
      <c r="G178" s="1"/>
      <c r="H178" s="1"/>
    </row>
    <row r="179" spans="1:8" x14ac:dyDescent="0.25">
      <c r="A179" s="1" t="s">
        <v>35</v>
      </c>
      <c r="B179" s="1">
        <v>2.3404099999999999</v>
      </c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 t="s">
        <v>10</v>
      </c>
      <c r="B181" s="1"/>
      <c r="C181" s="1"/>
      <c r="D181" s="1"/>
      <c r="E181" s="1"/>
      <c r="F181" s="1"/>
      <c r="G181" s="1"/>
      <c r="H181" s="1"/>
    </row>
    <row r="182" spans="1:8" x14ac:dyDescent="0.25">
      <c r="A182" s="1" t="s">
        <v>23</v>
      </c>
      <c r="B182" s="1" t="s">
        <v>15</v>
      </c>
      <c r="C182" s="1" t="s">
        <v>57</v>
      </c>
      <c r="D182" s="1" t="s">
        <v>24</v>
      </c>
      <c r="E182" s="1" t="s">
        <v>16</v>
      </c>
      <c r="F182" s="1" t="s">
        <v>25</v>
      </c>
      <c r="G182" s="1" t="s">
        <v>58</v>
      </c>
      <c r="H182" s="1" t="s">
        <v>13</v>
      </c>
    </row>
    <row r="183" spans="1:8" x14ac:dyDescent="0.25">
      <c r="A183" s="1" t="s">
        <v>26</v>
      </c>
      <c r="B183" s="1">
        <v>0.22450000000000001</v>
      </c>
      <c r="C183" s="1">
        <v>-0.151</v>
      </c>
      <c r="D183" s="1">
        <v>-40.210599999999999</v>
      </c>
      <c r="E183" s="1">
        <v>0.31509999999999999</v>
      </c>
      <c r="F183" s="1">
        <v>0.40310000000000001</v>
      </c>
      <c r="G183" s="1">
        <v>0.2084</v>
      </c>
      <c r="H183" s="1">
        <v>55.488700000000001</v>
      </c>
    </row>
    <row r="184" spans="1:8" x14ac:dyDescent="0.25">
      <c r="A184" s="1" t="s">
        <v>17</v>
      </c>
      <c r="B184" s="1">
        <v>0.2447</v>
      </c>
      <c r="C184" s="1">
        <v>-0.1308</v>
      </c>
      <c r="D184" s="1">
        <v>-34.833799999999997</v>
      </c>
      <c r="E184" s="1">
        <v>0.26040000000000002</v>
      </c>
      <c r="F184" s="1">
        <v>0.58340000000000003</v>
      </c>
      <c r="G184" s="1">
        <v>0.16250000000000001</v>
      </c>
      <c r="H184" s="1">
        <v>43.286799999999999</v>
      </c>
    </row>
    <row r="185" spans="1:8" x14ac:dyDescent="0.25">
      <c r="A185" s="1" t="s">
        <v>27</v>
      </c>
      <c r="B185" s="1">
        <v>0.20799999999999999</v>
      </c>
      <c r="C185" s="1">
        <v>-0.16750000000000001</v>
      </c>
      <c r="D185" s="1">
        <v>-44.612200000000001</v>
      </c>
      <c r="E185" s="1">
        <v>0.27789999999999998</v>
      </c>
      <c r="F185" s="1">
        <v>0.53610000000000002</v>
      </c>
      <c r="G185" s="1">
        <v>0.17949999999999999</v>
      </c>
      <c r="H185" s="1">
        <v>47.803199999999997</v>
      </c>
    </row>
    <row r="186" spans="1:8" x14ac:dyDescent="0.25">
      <c r="A186" s="1" t="s">
        <v>28</v>
      </c>
      <c r="B186" s="1">
        <v>0.1479</v>
      </c>
      <c r="C186" s="1">
        <v>-0.2276</v>
      </c>
      <c r="D186" s="1">
        <v>-60.6081</v>
      </c>
      <c r="E186" s="1">
        <v>0.32019999999999998</v>
      </c>
      <c r="F186" s="1">
        <v>0.50370000000000004</v>
      </c>
      <c r="G186" s="1">
        <v>0.23449999999999999</v>
      </c>
      <c r="H186" s="1">
        <v>62.438899999999997</v>
      </c>
    </row>
    <row r="187" spans="1:8" x14ac:dyDescent="0.25">
      <c r="A187" s="1" t="s">
        <v>29</v>
      </c>
      <c r="B187" s="1">
        <v>0.31280000000000002</v>
      </c>
      <c r="C187" s="1">
        <v>-6.2700000000000006E-2</v>
      </c>
      <c r="D187" s="1">
        <v>-16.696899999999999</v>
      </c>
      <c r="E187" s="1">
        <v>0.31330000000000002</v>
      </c>
      <c r="F187" s="1">
        <v>0.36709999999999998</v>
      </c>
      <c r="G187" s="1">
        <v>0.21990000000000001</v>
      </c>
      <c r="H187" s="1">
        <v>58.556600000000003</v>
      </c>
    </row>
    <row r="188" spans="1:8" x14ac:dyDescent="0.25">
      <c r="A188" s="1" t="s">
        <v>18</v>
      </c>
      <c r="B188" s="1">
        <v>0.1827</v>
      </c>
      <c r="C188" s="1">
        <v>-0.1928</v>
      </c>
      <c r="D188" s="1">
        <v>-51.3508</v>
      </c>
      <c r="E188" s="1">
        <v>0.2843</v>
      </c>
      <c r="F188" s="1">
        <v>0.5655</v>
      </c>
      <c r="G188" s="1">
        <v>0.2001</v>
      </c>
      <c r="H188" s="1">
        <v>53.285899999999998</v>
      </c>
    </row>
    <row r="189" spans="1:8" x14ac:dyDescent="0.25">
      <c r="A189" s="1" t="s">
        <v>30</v>
      </c>
      <c r="B189" s="1">
        <v>0.18429999999999999</v>
      </c>
      <c r="C189" s="1">
        <v>-0.19120000000000001</v>
      </c>
      <c r="D189" s="1">
        <v>-50.9114</v>
      </c>
      <c r="E189" s="1">
        <v>0.28849999999999998</v>
      </c>
      <c r="F189" s="1">
        <v>0.54169999999999996</v>
      </c>
      <c r="G189" s="1">
        <v>0.20130000000000001</v>
      </c>
      <c r="H189" s="1">
        <v>53.610199999999999</v>
      </c>
    </row>
    <row r="190" spans="1:8" x14ac:dyDescent="0.25">
      <c r="A190" s="1" t="s">
        <v>19</v>
      </c>
      <c r="B190" s="1">
        <v>0.1628</v>
      </c>
      <c r="C190" s="1">
        <v>-0.2127</v>
      </c>
      <c r="D190" s="1">
        <v>-56.649799999999999</v>
      </c>
      <c r="E190" s="1">
        <v>0.30370000000000003</v>
      </c>
      <c r="F190" s="1">
        <v>0.52729999999999999</v>
      </c>
      <c r="G190" s="1">
        <v>0.21859999999999999</v>
      </c>
      <c r="H190" s="1">
        <v>58.214399999999998</v>
      </c>
    </row>
    <row r="191" spans="1:8" x14ac:dyDescent="0.25">
      <c r="A191" s="1" t="s">
        <v>20</v>
      </c>
      <c r="B191" s="1">
        <v>8.1299999999999997E-2</v>
      </c>
      <c r="C191" s="1">
        <v>-0.29420000000000002</v>
      </c>
      <c r="D191" s="1">
        <v>-78.353700000000003</v>
      </c>
      <c r="E191" s="1">
        <v>0.37869999999999998</v>
      </c>
      <c r="F191" s="1">
        <v>0.44490000000000002</v>
      </c>
      <c r="G191" s="1">
        <v>0.29680000000000001</v>
      </c>
      <c r="H191" s="1">
        <v>79.034000000000006</v>
      </c>
    </row>
    <row r="192" spans="1:8" x14ac:dyDescent="0.25">
      <c r="A192" s="1" t="s">
        <v>31</v>
      </c>
      <c r="B192" s="1">
        <v>7.5399999999999995E-2</v>
      </c>
      <c r="C192" s="1">
        <v>-0.30009999999999998</v>
      </c>
      <c r="D192" s="1">
        <v>-79.911900000000003</v>
      </c>
      <c r="E192" s="1">
        <v>0.38819999999999999</v>
      </c>
      <c r="F192" s="1">
        <v>0.4259</v>
      </c>
      <c r="G192" s="1">
        <v>0.3004</v>
      </c>
      <c r="H192" s="1">
        <v>79.995699999999999</v>
      </c>
    </row>
    <row r="193" spans="1:8" x14ac:dyDescent="0.25">
      <c r="A193" s="1" t="s">
        <v>32</v>
      </c>
      <c r="B193" s="1">
        <v>0.1598</v>
      </c>
      <c r="C193" s="1">
        <v>-0.2157</v>
      </c>
      <c r="D193" s="1">
        <v>-57.433999999999997</v>
      </c>
      <c r="E193" s="1">
        <v>0.32240000000000002</v>
      </c>
      <c r="F193" s="1">
        <v>0.45979999999999999</v>
      </c>
      <c r="G193" s="1">
        <v>0.22090000000000001</v>
      </c>
      <c r="H193" s="1">
        <v>58.822899999999997</v>
      </c>
    </row>
    <row r="194" spans="1:8" x14ac:dyDescent="0.25">
      <c r="A194" s="1" t="s">
        <v>21</v>
      </c>
      <c r="B194" s="1">
        <v>0.16880000000000001</v>
      </c>
      <c r="C194" s="1">
        <v>-0.20669999999999999</v>
      </c>
      <c r="D194" s="1">
        <v>-55.037300000000002</v>
      </c>
      <c r="E194" s="1">
        <v>0.30590000000000001</v>
      </c>
      <c r="F194" s="1">
        <v>0.50970000000000004</v>
      </c>
      <c r="G194" s="1">
        <v>0.21790000000000001</v>
      </c>
      <c r="H194" s="1">
        <v>58.035200000000003</v>
      </c>
    </row>
    <row r="195" spans="1:8" x14ac:dyDescent="0.25">
      <c r="A195" s="1" t="s">
        <v>22</v>
      </c>
      <c r="B195" s="1">
        <v>0.1842</v>
      </c>
      <c r="C195" s="1">
        <v>-0.1913</v>
      </c>
      <c r="D195" s="1">
        <v>-50.942599999999999</v>
      </c>
      <c r="E195" s="1">
        <v>0.2903</v>
      </c>
      <c r="F195" s="1">
        <v>0.52690000000000003</v>
      </c>
      <c r="G195" s="1">
        <v>0.19719999999999999</v>
      </c>
      <c r="H195" s="1">
        <v>52.523800000000001</v>
      </c>
    </row>
    <row r="196" spans="1:8" x14ac:dyDescent="0.25">
      <c r="A196" s="1" t="s">
        <v>33</v>
      </c>
      <c r="B196" s="1">
        <v>0.1822</v>
      </c>
      <c r="C196" s="1">
        <v>-0.1933</v>
      </c>
      <c r="D196" s="1">
        <v>-51.471299999999999</v>
      </c>
      <c r="E196" s="1">
        <v>0.28889999999999999</v>
      </c>
      <c r="F196" s="1">
        <v>0.54020000000000001</v>
      </c>
      <c r="G196" s="1">
        <v>0.20349999999999999</v>
      </c>
      <c r="H196" s="1">
        <v>54.1892</v>
      </c>
    </row>
    <row r="197" spans="1:8" x14ac:dyDescent="0.25">
      <c r="A197" s="1" t="s">
        <v>34</v>
      </c>
      <c r="B197" s="1">
        <v>0.1736</v>
      </c>
      <c r="C197" s="1">
        <v>-0.2019</v>
      </c>
      <c r="D197" s="1">
        <v>-53.7806</v>
      </c>
      <c r="E197" s="1">
        <v>0.29570000000000002</v>
      </c>
      <c r="F197" s="1">
        <v>0.53469999999999995</v>
      </c>
      <c r="G197" s="1">
        <v>0.20960000000000001</v>
      </c>
      <c r="H197" s="1">
        <v>55.8095</v>
      </c>
    </row>
    <row r="198" spans="1:8" x14ac:dyDescent="0.25">
      <c r="A198" s="1" t="s">
        <v>1</v>
      </c>
      <c r="B198" s="1">
        <v>0.3755</v>
      </c>
      <c r="C198" s="1"/>
      <c r="D198" s="1"/>
      <c r="E198" s="1"/>
      <c r="F198" s="1"/>
      <c r="G198" s="1"/>
      <c r="H198" s="1"/>
    </row>
    <row r="199" spans="1:8" x14ac:dyDescent="0.25">
      <c r="A199" s="1" t="s">
        <v>35</v>
      </c>
      <c r="B199" s="1">
        <v>2.1599719999999998</v>
      </c>
      <c r="C199" s="1"/>
      <c r="D199" s="1"/>
      <c r="E199" s="1"/>
      <c r="F199" s="1"/>
      <c r="G199" s="1"/>
      <c r="H199" s="1"/>
    </row>
    <row r="200" spans="1:8" x14ac:dyDescent="0.25">
      <c r="A200" s="1"/>
      <c r="B200" s="1"/>
      <c r="C200" s="1"/>
      <c r="D200" s="1"/>
      <c r="E200" s="1"/>
      <c r="F200" s="1"/>
      <c r="G200" s="1"/>
      <c r="H200" s="1"/>
    </row>
    <row r="201" spans="1:8" x14ac:dyDescent="0.25">
      <c r="A201" s="1" t="s">
        <v>11</v>
      </c>
      <c r="B201" s="1"/>
      <c r="C201" s="1"/>
      <c r="D201" s="1"/>
      <c r="E201" s="1"/>
      <c r="F201" s="1"/>
      <c r="G201" s="1"/>
      <c r="H201" s="1"/>
    </row>
    <row r="202" spans="1:8" x14ac:dyDescent="0.25">
      <c r="A202" s="1" t="s">
        <v>23</v>
      </c>
      <c r="B202" s="1" t="s">
        <v>15</v>
      </c>
      <c r="C202" s="1" t="s">
        <v>57</v>
      </c>
      <c r="D202" s="1" t="s">
        <v>24</v>
      </c>
      <c r="E202" s="1" t="s">
        <v>16</v>
      </c>
      <c r="F202" s="1" t="s">
        <v>25</v>
      </c>
      <c r="G202" s="1" t="s">
        <v>58</v>
      </c>
      <c r="H202" s="1" t="s">
        <v>13</v>
      </c>
    </row>
    <row r="203" spans="1:8" x14ac:dyDescent="0.25">
      <c r="A203" s="1" t="s">
        <v>26</v>
      </c>
      <c r="B203" s="1">
        <v>3.4874000000000001</v>
      </c>
      <c r="C203" s="1">
        <v>0.44140000000000001</v>
      </c>
      <c r="D203" s="1">
        <v>14.4902</v>
      </c>
      <c r="E203" s="1">
        <v>3.4904999999999999</v>
      </c>
      <c r="F203" s="1">
        <v>0.54430000000000001</v>
      </c>
      <c r="G203" s="1">
        <v>2.4565999999999999</v>
      </c>
      <c r="H203" s="1">
        <v>80.6477</v>
      </c>
    </row>
    <row r="204" spans="1:8" x14ac:dyDescent="0.25">
      <c r="A204" s="1" t="s">
        <v>17</v>
      </c>
      <c r="B204" s="1">
        <v>3.2747000000000002</v>
      </c>
      <c r="C204" s="1">
        <v>0.22869999999999999</v>
      </c>
      <c r="D204" s="1">
        <v>7.5073999999999996</v>
      </c>
      <c r="E204" s="1">
        <v>2.9969000000000001</v>
      </c>
      <c r="F204" s="1">
        <v>0.64400000000000002</v>
      </c>
      <c r="G204" s="1">
        <v>1.9433</v>
      </c>
      <c r="H204" s="1">
        <v>63.797400000000003</v>
      </c>
    </row>
    <row r="205" spans="1:8" x14ac:dyDescent="0.25">
      <c r="A205" s="1" t="s">
        <v>27</v>
      </c>
      <c r="B205" s="1">
        <v>2.2240000000000002</v>
      </c>
      <c r="C205" s="1">
        <v>-0.82210000000000005</v>
      </c>
      <c r="D205" s="1">
        <v>-26.987500000000001</v>
      </c>
      <c r="E205" s="1">
        <v>1.9463999999999999</v>
      </c>
      <c r="F205" s="1">
        <v>0.73429999999999995</v>
      </c>
      <c r="G205" s="1">
        <v>1.3389</v>
      </c>
      <c r="H205" s="1">
        <v>43.953699999999998</v>
      </c>
    </row>
    <row r="206" spans="1:8" x14ac:dyDescent="0.25">
      <c r="A206" s="1" t="s">
        <v>28</v>
      </c>
      <c r="B206" s="1">
        <v>1.0065999999999999</v>
      </c>
      <c r="C206" s="1">
        <v>-2.0394000000000001</v>
      </c>
      <c r="D206" s="1">
        <v>-66.952600000000004</v>
      </c>
      <c r="E206" s="1">
        <v>2.702</v>
      </c>
      <c r="F206" s="1">
        <v>0.50590000000000002</v>
      </c>
      <c r="G206" s="1">
        <v>2.0935999999999999</v>
      </c>
      <c r="H206" s="1">
        <v>68.730999999999995</v>
      </c>
    </row>
    <row r="207" spans="1:8" x14ac:dyDescent="0.25">
      <c r="A207" s="1" t="s">
        <v>29</v>
      </c>
      <c r="B207" s="1">
        <v>2.0710999999999999</v>
      </c>
      <c r="C207" s="1">
        <v>-0.97499999999999998</v>
      </c>
      <c r="D207" s="1">
        <v>-32.008899999999997</v>
      </c>
      <c r="E207" s="1">
        <v>2.2584</v>
      </c>
      <c r="F207" s="1">
        <v>0.57089999999999996</v>
      </c>
      <c r="G207" s="1">
        <v>1.6826000000000001</v>
      </c>
      <c r="H207" s="1">
        <v>55.238500000000002</v>
      </c>
    </row>
    <row r="208" spans="1:8" x14ac:dyDescent="0.25">
      <c r="A208" s="1" t="s">
        <v>18</v>
      </c>
      <c r="B208" s="1">
        <v>1.1028</v>
      </c>
      <c r="C208" s="1">
        <v>-1.9433</v>
      </c>
      <c r="D208" s="1">
        <v>-63.796799999999998</v>
      </c>
      <c r="E208" s="1">
        <v>2.5468999999999999</v>
      </c>
      <c r="F208" s="1">
        <v>0.56599999999999995</v>
      </c>
      <c r="G208" s="1">
        <v>1.9835</v>
      </c>
      <c r="H208" s="1">
        <v>65.118399999999994</v>
      </c>
    </row>
    <row r="209" spans="1:8" x14ac:dyDescent="0.25">
      <c r="A209" s="1" t="s">
        <v>30</v>
      </c>
      <c r="B209" s="1">
        <v>0.89170000000000005</v>
      </c>
      <c r="C209" s="1">
        <v>-2.1543000000000001</v>
      </c>
      <c r="D209" s="1">
        <v>-70.725200000000001</v>
      </c>
      <c r="E209" s="1">
        <v>2.7347999999999999</v>
      </c>
      <c r="F209" s="1">
        <v>0.52500000000000002</v>
      </c>
      <c r="G209" s="1">
        <v>2.1795</v>
      </c>
      <c r="H209" s="1">
        <v>71.5501</v>
      </c>
    </row>
    <row r="210" spans="1:8" x14ac:dyDescent="0.25">
      <c r="A210" s="1" t="s">
        <v>19</v>
      </c>
      <c r="B210" s="1">
        <v>0.80420000000000003</v>
      </c>
      <c r="C210" s="1">
        <v>-2.2418999999999998</v>
      </c>
      <c r="D210" s="1">
        <v>-73.600099999999998</v>
      </c>
      <c r="E210" s="1">
        <v>2.8046000000000002</v>
      </c>
      <c r="F210" s="1">
        <v>0.51910000000000001</v>
      </c>
      <c r="G210" s="1">
        <v>2.2549000000000001</v>
      </c>
      <c r="H210" s="1">
        <v>74.026899999999998</v>
      </c>
    </row>
    <row r="211" spans="1:8" x14ac:dyDescent="0.25">
      <c r="A211" s="1" t="s">
        <v>20</v>
      </c>
      <c r="B211" s="1">
        <v>0.26650000000000001</v>
      </c>
      <c r="C211" s="1">
        <v>-2.7795999999999998</v>
      </c>
      <c r="D211" s="1">
        <v>-91.250900000000001</v>
      </c>
      <c r="E211" s="1">
        <v>3.3330000000000002</v>
      </c>
      <c r="F211" s="1">
        <v>0.45269999999999999</v>
      </c>
      <c r="G211" s="1">
        <v>2.7801</v>
      </c>
      <c r="H211" s="1">
        <v>91.269599999999997</v>
      </c>
    </row>
    <row r="212" spans="1:8" x14ac:dyDescent="0.25">
      <c r="A212" s="1" t="s">
        <v>31</v>
      </c>
      <c r="B212" s="1">
        <v>1.4681999999999999</v>
      </c>
      <c r="C212" s="1">
        <v>-1.5778000000000001</v>
      </c>
      <c r="D212" s="1">
        <v>-51.799199999999999</v>
      </c>
      <c r="E212" s="1">
        <v>2.3687</v>
      </c>
      <c r="F212" s="1">
        <v>0.63670000000000004</v>
      </c>
      <c r="G212" s="1">
        <v>1.7607999999999999</v>
      </c>
      <c r="H212" s="1">
        <v>57.804600000000001</v>
      </c>
    </row>
    <row r="213" spans="1:8" x14ac:dyDescent="0.25">
      <c r="A213" s="1" t="s">
        <v>32</v>
      </c>
      <c r="B213" s="1">
        <v>1.8071999999999999</v>
      </c>
      <c r="C213" s="1">
        <v>-1.2388999999999999</v>
      </c>
      <c r="D213" s="1">
        <v>-40.672499999999999</v>
      </c>
      <c r="E213" s="1">
        <v>1.9724999999999999</v>
      </c>
      <c r="F213" s="1">
        <v>0.6532</v>
      </c>
      <c r="G213" s="1">
        <v>1.3672</v>
      </c>
      <c r="H213" s="1">
        <v>44.883299999999998</v>
      </c>
    </row>
    <row r="214" spans="1:8" x14ac:dyDescent="0.25">
      <c r="A214" s="1" t="s">
        <v>21</v>
      </c>
      <c r="B214" s="1">
        <v>0.86850000000000005</v>
      </c>
      <c r="C214" s="1">
        <v>-2.1776</v>
      </c>
      <c r="D214" s="1">
        <v>-71.489000000000004</v>
      </c>
      <c r="E214" s="1">
        <v>2.7549000000000001</v>
      </c>
      <c r="F214" s="1">
        <v>0.51429999999999998</v>
      </c>
      <c r="G214" s="1">
        <v>2.1898</v>
      </c>
      <c r="H214" s="1">
        <v>71.890900000000002</v>
      </c>
    </row>
    <row r="215" spans="1:8" x14ac:dyDescent="0.25">
      <c r="A215" s="1" t="s">
        <v>22</v>
      </c>
      <c r="B215" s="1">
        <v>0.91790000000000005</v>
      </c>
      <c r="C215" s="1">
        <v>-2.1280999999999999</v>
      </c>
      <c r="D215" s="1">
        <v>-69.864699999999999</v>
      </c>
      <c r="E215" s="1">
        <v>2.6781000000000001</v>
      </c>
      <c r="F215" s="1">
        <v>0.53510000000000002</v>
      </c>
      <c r="G215" s="1">
        <v>2.1410999999999998</v>
      </c>
      <c r="H215" s="1">
        <v>70.290099999999995</v>
      </c>
    </row>
    <row r="216" spans="1:8" x14ac:dyDescent="0.25">
      <c r="A216" s="1" t="s">
        <v>33</v>
      </c>
      <c r="B216" s="1">
        <v>0.5444</v>
      </c>
      <c r="C216" s="1">
        <v>-2.5017</v>
      </c>
      <c r="D216" s="1">
        <v>-82.128299999999996</v>
      </c>
      <c r="E216" s="1">
        <v>3.0594000000000001</v>
      </c>
      <c r="F216" s="1">
        <v>0.48</v>
      </c>
      <c r="G216" s="1">
        <v>2.5049000000000001</v>
      </c>
      <c r="H216" s="1">
        <v>82.235500000000002</v>
      </c>
    </row>
    <row r="217" spans="1:8" x14ac:dyDescent="0.25">
      <c r="A217" s="1" t="s">
        <v>34</v>
      </c>
      <c r="B217" s="1">
        <v>0.84789999999999999</v>
      </c>
      <c r="C217" s="1">
        <v>-2.1981000000000002</v>
      </c>
      <c r="D217" s="1">
        <v>-72.162499999999994</v>
      </c>
      <c r="E217" s="1">
        <v>2.7688999999999999</v>
      </c>
      <c r="F217" s="1">
        <v>0.52210000000000001</v>
      </c>
      <c r="G217" s="1">
        <v>2.2164000000000001</v>
      </c>
      <c r="H217" s="1">
        <v>72.764200000000002</v>
      </c>
    </row>
    <row r="218" spans="1:8" x14ac:dyDescent="0.25">
      <c r="A218" s="1" t="s">
        <v>1</v>
      </c>
      <c r="B218" s="1">
        <v>3.0461</v>
      </c>
      <c r="C218" s="1"/>
      <c r="D218" s="1"/>
      <c r="E218" s="1"/>
      <c r="F218" s="1"/>
      <c r="G218" s="1"/>
      <c r="H218" s="1"/>
    </row>
    <row r="219" spans="1:8" x14ac:dyDescent="0.25">
      <c r="A219" s="1" t="s">
        <v>35</v>
      </c>
      <c r="B219" s="1">
        <v>3.1372949999999999</v>
      </c>
      <c r="C219" s="1"/>
      <c r="D219" s="1"/>
      <c r="E219" s="1"/>
      <c r="F219" s="1"/>
      <c r="G219" s="1"/>
      <c r="H219" s="1"/>
    </row>
    <row r="220" spans="1:8" x14ac:dyDescent="0.25">
      <c r="A220" s="1"/>
      <c r="B220" s="1"/>
      <c r="C220" s="1"/>
      <c r="D220" s="1"/>
      <c r="E220" s="1"/>
      <c r="F220" s="1"/>
      <c r="G220" s="1"/>
      <c r="H220" s="1"/>
    </row>
    <row r="221" spans="1:8" x14ac:dyDescent="0.25">
      <c r="A221" s="1" t="s">
        <v>12</v>
      </c>
      <c r="B221" s="1"/>
      <c r="C221" s="1"/>
      <c r="D221" s="1"/>
      <c r="E221" s="1"/>
      <c r="F221" s="1"/>
      <c r="G221" s="1"/>
      <c r="H221" s="1"/>
    </row>
    <row r="222" spans="1:8" x14ac:dyDescent="0.25">
      <c r="A222" s="1" t="s">
        <v>23</v>
      </c>
      <c r="B222" s="1" t="s">
        <v>15</v>
      </c>
      <c r="C222" s="1" t="s">
        <v>57</v>
      </c>
      <c r="D222" s="1" t="s">
        <v>24</v>
      </c>
      <c r="E222" s="1" t="s">
        <v>16</v>
      </c>
      <c r="F222" s="1" t="s">
        <v>25</v>
      </c>
      <c r="G222" s="1" t="s">
        <v>58</v>
      </c>
      <c r="H222" s="1" t="s">
        <v>13</v>
      </c>
    </row>
    <row r="223" spans="1:8" x14ac:dyDescent="0.25">
      <c r="A223" s="1" t="s">
        <v>26</v>
      </c>
      <c r="B223" s="1">
        <v>4.4105999999999996</v>
      </c>
      <c r="C223" s="1">
        <v>4.3655999999999997</v>
      </c>
      <c r="D223" s="1">
        <v>9702.3407999999999</v>
      </c>
      <c r="E223" s="1">
        <v>5.6077000000000004</v>
      </c>
      <c r="F223" s="1">
        <v>7.0000000000000001E-3</v>
      </c>
      <c r="G223" s="1">
        <v>4.3662000000000001</v>
      </c>
      <c r="H223" s="1">
        <v>9703.5977000000003</v>
      </c>
    </row>
    <row r="224" spans="1:8" x14ac:dyDescent="0.25">
      <c r="A224" s="1" t="s">
        <v>17</v>
      </c>
      <c r="B224" s="1">
        <v>0.60870000000000002</v>
      </c>
      <c r="C224" s="1">
        <v>0.56369999999999998</v>
      </c>
      <c r="D224" s="1">
        <v>1252.8456000000001</v>
      </c>
      <c r="E224" s="1">
        <v>0.74919999999999998</v>
      </c>
      <c r="F224" s="1">
        <v>7.1400000000000005E-2</v>
      </c>
      <c r="G224" s="1">
        <v>0.56599999999999995</v>
      </c>
      <c r="H224" s="1">
        <v>1257.9277</v>
      </c>
    </row>
    <row r="225" spans="1:8" x14ac:dyDescent="0.25">
      <c r="A225" s="1" t="s">
        <v>27</v>
      </c>
      <c r="B225" s="1">
        <v>0.6482</v>
      </c>
      <c r="C225" s="1">
        <v>0.60319999999999996</v>
      </c>
      <c r="D225" s="1">
        <v>1340.5524</v>
      </c>
      <c r="E225" s="1">
        <v>0.78400000000000003</v>
      </c>
      <c r="F225" s="1">
        <v>7.8799999999999995E-2</v>
      </c>
      <c r="G225" s="1">
        <v>0.60429999999999995</v>
      </c>
      <c r="H225" s="1">
        <v>1343.1132</v>
      </c>
    </row>
    <row r="226" spans="1:8" x14ac:dyDescent="0.25">
      <c r="A226" s="1" t="s">
        <v>28</v>
      </c>
      <c r="B226" s="1">
        <v>1.1027</v>
      </c>
      <c r="C226" s="1">
        <v>1.0577000000000001</v>
      </c>
      <c r="D226" s="1">
        <v>2350.5967000000001</v>
      </c>
      <c r="E226" s="1">
        <v>1.3414999999999999</v>
      </c>
      <c r="F226" s="1">
        <v>4.2299999999999997E-2</v>
      </c>
      <c r="G226" s="1">
        <v>1.0581</v>
      </c>
      <c r="H226" s="1">
        <v>2351.6134999999999</v>
      </c>
    </row>
    <row r="227" spans="1:8" x14ac:dyDescent="0.25">
      <c r="A227" s="1" t="s">
        <v>29</v>
      </c>
      <c r="B227" s="1">
        <v>9.6299999999999997E-2</v>
      </c>
      <c r="C227" s="1">
        <v>5.1299999999999998E-2</v>
      </c>
      <c r="D227" s="1">
        <v>113.9885</v>
      </c>
      <c r="E227" s="1">
        <v>0.12659999999999999</v>
      </c>
      <c r="F227" s="1">
        <v>0.18840000000000001</v>
      </c>
      <c r="G227" s="1">
        <v>8.0399999999999999E-2</v>
      </c>
      <c r="H227" s="1">
        <v>178.7319</v>
      </c>
    </row>
    <row r="228" spans="1:8" x14ac:dyDescent="0.25">
      <c r="A228" s="1" t="s">
        <v>18</v>
      </c>
      <c r="B228" s="1">
        <v>0.2326</v>
      </c>
      <c r="C228" s="1">
        <v>0.18759999999999999</v>
      </c>
      <c r="D228" s="1">
        <v>416.8331</v>
      </c>
      <c r="E228" s="1">
        <v>0.24410000000000001</v>
      </c>
      <c r="F228" s="1">
        <v>0.18779999999999999</v>
      </c>
      <c r="G228" s="1">
        <v>0.19189999999999999</v>
      </c>
      <c r="H228" s="1">
        <v>426.45580000000001</v>
      </c>
    </row>
    <row r="229" spans="1:8" x14ac:dyDescent="0.25">
      <c r="A229" s="1" t="s">
        <v>30</v>
      </c>
      <c r="B229" s="1">
        <v>0.98260000000000003</v>
      </c>
      <c r="C229" s="1">
        <v>0.93759999999999999</v>
      </c>
      <c r="D229" s="1">
        <v>2083.7568000000001</v>
      </c>
      <c r="E229" s="1">
        <v>1.1997</v>
      </c>
      <c r="F229" s="1">
        <v>4.6600000000000003E-2</v>
      </c>
      <c r="G229" s="1">
        <v>0.9385</v>
      </c>
      <c r="H229" s="1">
        <v>2085.6677</v>
      </c>
    </row>
    <row r="230" spans="1:8" x14ac:dyDescent="0.25">
      <c r="A230" s="1" t="s">
        <v>19</v>
      </c>
      <c r="B230" s="1">
        <v>1.4431</v>
      </c>
      <c r="C230" s="1">
        <v>1.3980999999999999</v>
      </c>
      <c r="D230" s="1">
        <v>3107.1466999999998</v>
      </c>
      <c r="E230" s="1">
        <v>1.8383</v>
      </c>
      <c r="F230" s="1">
        <v>2.8500000000000001E-2</v>
      </c>
      <c r="G230" s="1">
        <v>1.3989</v>
      </c>
      <c r="H230" s="1">
        <v>3109.0747000000001</v>
      </c>
    </row>
    <row r="231" spans="1:8" x14ac:dyDescent="0.25">
      <c r="A231" s="1" t="s">
        <v>20</v>
      </c>
      <c r="B231" s="1">
        <v>0.65169999999999995</v>
      </c>
      <c r="C231" s="1">
        <v>0.60670000000000002</v>
      </c>
      <c r="D231" s="1">
        <v>1348.4073000000001</v>
      </c>
      <c r="E231" s="1">
        <v>0.77580000000000005</v>
      </c>
      <c r="F231" s="1">
        <v>6.5799999999999997E-2</v>
      </c>
      <c r="G231" s="1">
        <v>0.60819999999999996</v>
      </c>
      <c r="H231" s="1">
        <v>1351.7188000000001</v>
      </c>
    </row>
    <row r="232" spans="1:8" x14ac:dyDescent="0.25">
      <c r="A232" s="1" t="s">
        <v>31</v>
      </c>
      <c r="B232" s="1">
        <v>1.9362999999999999</v>
      </c>
      <c r="C232" s="1">
        <v>1.8913</v>
      </c>
      <c r="D232" s="1">
        <v>4203.2266</v>
      </c>
      <c r="E232" s="1">
        <v>3.7239</v>
      </c>
      <c r="F232" s="1">
        <v>1.4200000000000001E-2</v>
      </c>
      <c r="G232" s="1">
        <v>1.8918999999999999</v>
      </c>
      <c r="H232" s="1">
        <v>4204.5396000000001</v>
      </c>
    </row>
    <row r="233" spans="1:8" x14ac:dyDescent="0.25">
      <c r="A233" s="1" t="s">
        <v>32</v>
      </c>
      <c r="B233" s="1">
        <v>1.0335000000000001</v>
      </c>
      <c r="C233" s="1">
        <v>0.98850000000000005</v>
      </c>
      <c r="D233" s="1">
        <v>2196.9564999999998</v>
      </c>
      <c r="E233" s="1">
        <v>1.2831999999999999</v>
      </c>
      <c r="F233" s="1">
        <v>4.1300000000000003E-2</v>
      </c>
      <c r="G233" s="1">
        <v>0.98909999999999998</v>
      </c>
      <c r="H233" s="1">
        <v>2198.3254000000002</v>
      </c>
    </row>
    <row r="234" spans="1:8" x14ac:dyDescent="0.25">
      <c r="A234" s="1" t="s">
        <v>21</v>
      </c>
      <c r="B234" s="1">
        <v>2.2105000000000001</v>
      </c>
      <c r="C234" s="1">
        <v>2.1655000000000002</v>
      </c>
      <c r="D234" s="1">
        <v>4812.6625999999997</v>
      </c>
      <c r="E234" s="1">
        <v>2.9420000000000002</v>
      </c>
      <c r="F234" s="1">
        <v>1.9400000000000001E-2</v>
      </c>
      <c r="G234" s="1">
        <v>2.1655000000000002</v>
      </c>
      <c r="H234" s="1">
        <v>4812.6625999999997</v>
      </c>
    </row>
    <row r="235" spans="1:8" x14ac:dyDescent="0.25">
      <c r="A235" s="1" t="s">
        <v>22</v>
      </c>
      <c r="B235" s="1">
        <v>3.6160000000000001</v>
      </c>
      <c r="C235" s="1">
        <v>3.5710000000000002</v>
      </c>
      <c r="D235" s="1">
        <v>7936.3999000000003</v>
      </c>
      <c r="E235" s="1">
        <v>4.5082000000000004</v>
      </c>
      <c r="F235" s="1">
        <v>1.35E-2</v>
      </c>
      <c r="G235" s="1">
        <v>3.5710000000000002</v>
      </c>
      <c r="H235" s="1">
        <v>7936.3999000000003</v>
      </c>
    </row>
    <row r="236" spans="1:8" x14ac:dyDescent="0.25">
      <c r="A236" s="1" t="s">
        <v>33</v>
      </c>
      <c r="B236" s="1">
        <v>0.19980000000000001</v>
      </c>
      <c r="C236" s="1">
        <v>0.15479999999999999</v>
      </c>
      <c r="D236" s="1">
        <v>343.97649999999999</v>
      </c>
      <c r="E236" s="1">
        <v>0.18759999999999999</v>
      </c>
      <c r="F236" s="1">
        <v>0.2346</v>
      </c>
      <c r="G236" s="1">
        <v>0.15870000000000001</v>
      </c>
      <c r="H236" s="1">
        <v>352.65629999999999</v>
      </c>
    </row>
    <row r="237" spans="1:8" x14ac:dyDescent="0.25">
      <c r="A237" s="1" t="s">
        <v>34</v>
      </c>
      <c r="B237" s="1">
        <v>1.2128000000000001</v>
      </c>
      <c r="C237" s="1">
        <v>1.1677999999999999</v>
      </c>
      <c r="D237" s="1">
        <v>2595.4542999999999</v>
      </c>
      <c r="E237" s="1">
        <v>1.4944</v>
      </c>
      <c r="F237" s="1">
        <v>3.6600000000000001E-2</v>
      </c>
      <c r="G237" s="1">
        <v>1.1686000000000001</v>
      </c>
      <c r="H237" s="1">
        <v>2597.2489999999998</v>
      </c>
    </row>
    <row r="238" spans="1:8" x14ac:dyDescent="0.25">
      <c r="A238" s="1" t="s">
        <v>1</v>
      </c>
      <c r="B238" s="1">
        <v>4.4999999999999998E-2</v>
      </c>
      <c r="C238" s="1"/>
      <c r="D238" s="1"/>
      <c r="E238" s="1"/>
      <c r="F238" s="1"/>
      <c r="G238" s="1"/>
      <c r="H238" s="1"/>
    </row>
    <row r="239" spans="1:8" x14ac:dyDescent="0.25">
      <c r="A239" s="1" t="s">
        <v>35</v>
      </c>
      <c r="B239" s="1">
        <v>4.4499409999999999</v>
      </c>
      <c r="C239" s="1"/>
      <c r="D239" s="1"/>
      <c r="E239" s="1"/>
      <c r="F239" s="1"/>
      <c r="G239" s="1"/>
      <c r="H239" s="1"/>
    </row>
    <row r="240" spans="1:8" x14ac:dyDescent="0.25">
      <c r="A240" s="1"/>
      <c r="B240" s="1"/>
      <c r="C240" s="1"/>
      <c r="D240" s="1"/>
      <c r="E240" s="1"/>
      <c r="F240" s="1"/>
      <c r="G240" s="1"/>
      <c r="H240" s="1"/>
    </row>
    <row r="241" spans="1:8" x14ac:dyDescent="0.25">
      <c r="A241" s="1" t="s">
        <v>0</v>
      </c>
      <c r="B241" s="1"/>
      <c r="C241" s="1"/>
      <c r="D241" s="1"/>
      <c r="E241" s="1"/>
      <c r="F241" s="1"/>
      <c r="G241" s="1"/>
      <c r="H241" s="1"/>
    </row>
    <row r="242" spans="1:8" x14ac:dyDescent="0.25">
      <c r="A242" s="1" t="s">
        <v>23</v>
      </c>
      <c r="B242" s="1" t="s">
        <v>15</v>
      </c>
      <c r="C242" s="1" t="s">
        <v>57</v>
      </c>
      <c r="D242" s="1" t="s">
        <v>24</v>
      </c>
      <c r="E242" s="1" t="s">
        <v>16</v>
      </c>
      <c r="F242" s="1" t="s">
        <v>25</v>
      </c>
      <c r="G242" s="1" t="s">
        <v>58</v>
      </c>
      <c r="H242" s="1" t="s">
        <v>13</v>
      </c>
    </row>
    <row r="243" spans="1:8" x14ac:dyDescent="0.25">
      <c r="A243" s="1" t="s">
        <v>26</v>
      </c>
      <c r="B243" s="1">
        <v>312.51859999999999</v>
      </c>
      <c r="C243" s="1">
        <v>-53.9315</v>
      </c>
      <c r="D243" s="1">
        <v>-14.7173</v>
      </c>
      <c r="E243" s="1">
        <v>113.84739999999999</v>
      </c>
      <c r="F243" s="1">
        <v>0.50639999999999996</v>
      </c>
      <c r="G243" s="1">
        <v>93.290099999999995</v>
      </c>
      <c r="H243" s="1">
        <v>25.457899999999999</v>
      </c>
    </row>
    <row r="244" spans="1:8" x14ac:dyDescent="0.25">
      <c r="A244" s="1" t="s">
        <v>17</v>
      </c>
      <c r="B244" s="1">
        <v>324.303</v>
      </c>
      <c r="C244" s="1">
        <v>-42.146599999999999</v>
      </c>
      <c r="D244" s="1">
        <v>-11.5014</v>
      </c>
      <c r="E244" s="1">
        <v>136.6559</v>
      </c>
      <c r="F244" s="1">
        <v>0.51049999999999995</v>
      </c>
      <c r="G244" s="1">
        <v>114.1614</v>
      </c>
      <c r="H244" s="1">
        <v>31.153400000000001</v>
      </c>
    </row>
    <row r="245" spans="1:8" x14ac:dyDescent="0.25">
      <c r="A245" s="1" t="s">
        <v>27</v>
      </c>
      <c r="B245" s="1">
        <v>236.3853</v>
      </c>
      <c r="C245" s="1">
        <v>-130.06469999999999</v>
      </c>
      <c r="D245" s="1">
        <v>-35.493299999999998</v>
      </c>
      <c r="E245" s="1">
        <v>152.95160000000001</v>
      </c>
      <c r="F245" s="1">
        <v>0.47399999999999998</v>
      </c>
      <c r="G245" s="1">
        <v>133.8244</v>
      </c>
      <c r="H245" s="1">
        <v>36.519199999999998</v>
      </c>
    </row>
    <row r="246" spans="1:8" x14ac:dyDescent="0.25">
      <c r="A246" s="1" t="s">
        <v>28</v>
      </c>
      <c r="B246" s="1">
        <v>201.78870000000001</v>
      </c>
      <c r="C246" s="1">
        <v>-164.66059999999999</v>
      </c>
      <c r="D246" s="1">
        <v>-44.934100000000001</v>
      </c>
      <c r="E246" s="1">
        <v>188.4212</v>
      </c>
      <c r="F246" s="1">
        <v>0.36130000000000001</v>
      </c>
      <c r="G246" s="1">
        <v>170.57210000000001</v>
      </c>
      <c r="H246" s="1">
        <v>46.5473</v>
      </c>
    </row>
    <row r="247" spans="1:8" x14ac:dyDescent="0.25">
      <c r="A247" s="1" t="s">
        <v>29</v>
      </c>
      <c r="B247" s="1">
        <v>194.45959999999999</v>
      </c>
      <c r="C247" s="1">
        <v>-171.99080000000001</v>
      </c>
      <c r="D247" s="1">
        <v>-46.934399999999997</v>
      </c>
      <c r="E247" s="1">
        <v>219.3621</v>
      </c>
      <c r="F247" s="1">
        <v>0.31809999999999999</v>
      </c>
      <c r="G247" s="1">
        <v>193.0224</v>
      </c>
      <c r="H247" s="1">
        <v>52.673699999999997</v>
      </c>
    </row>
    <row r="248" spans="1:8" x14ac:dyDescent="0.25">
      <c r="A248" s="1" t="s">
        <v>18</v>
      </c>
      <c r="B248" s="1">
        <v>220.48079999999999</v>
      </c>
      <c r="C248" s="1">
        <v>-145.96850000000001</v>
      </c>
      <c r="D248" s="1">
        <v>-39.833199999999998</v>
      </c>
      <c r="E248" s="1">
        <v>174.6859</v>
      </c>
      <c r="F248" s="1">
        <v>0.46660000000000001</v>
      </c>
      <c r="G248" s="1">
        <v>151.77629999999999</v>
      </c>
      <c r="H248" s="1">
        <v>41.418100000000003</v>
      </c>
    </row>
    <row r="249" spans="1:8" x14ac:dyDescent="0.25">
      <c r="A249" s="1" t="s">
        <v>30</v>
      </c>
      <c r="B249" s="1">
        <v>201.4633</v>
      </c>
      <c r="C249" s="1">
        <v>-164.98679999999999</v>
      </c>
      <c r="D249" s="1">
        <v>-45.023099999999999</v>
      </c>
      <c r="E249" s="1">
        <v>193.57660000000001</v>
      </c>
      <c r="F249" s="1">
        <v>0.42409999999999998</v>
      </c>
      <c r="G249" s="1">
        <v>169.97720000000001</v>
      </c>
      <c r="H249" s="1">
        <v>46.384999999999998</v>
      </c>
    </row>
    <row r="250" spans="1:8" x14ac:dyDescent="0.25">
      <c r="A250" s="1" t="s">
        <v>19</v>
      </c>
      <c r="B250" s="1">
        <v>191.0676</v>
      </c>
      <c r="C250" s="1">
        <v>-175.38229999999999</v>
      </c>
      <c r="D250" s="1">
        <v>-47.86</v>
      </c>
      <c r="E250" s="1">
        <v>201.26779999999999</v>
      </c>
      <c r="F250" s="1">
        <v>0.40860000000000002</v>
      </c>
      <c r="G250" s="1">
        <v>178.43440000000001</v>
      </c>
      <c r="H250" s="1">
        <v>48.692799999999998</v>
      </c>
    </row>
    <row r="251" spans="1:8" x14ac:dyDescent="0.25">
      <c r="A251" s="1" t="s">
        <v>20</v>
      </c>
      <c r="B251" s="1">
        <v>276.166</v>
      </c>
      <c r="C251" s="1">
        <v>-90.283799999999999</v>
      </c>
      <c r="D251" s="1">
        <v>-24.637499999999999</v>
      </c>
      <c r="E251" s="1">
        <v>277.06889999999999</v>
      </c>
      <c r="F251" s="1">
        <v>0.29559999999999997</v>
      </c>
      <c r="G251" s="1">
        <v>194.9186</v>
      </c>
      <c r="H251" s="1">
        <v>53.191200000000002</v>
      </c>
    </row>
    <row r="252" spans="1:8" x14ac:dyDescent="0.25">
      <c r="A252" s="1" t="s">
        <v>31</v>
      </c>
      <c r="B252" s="1">
        <v>324.91730000000001</v>
      </c>
      <c r="C252" s="1">
        <v>-41.532600000000002</v>
      </c>
      <c r="D252" s="1">
        <v>-11.3338</v>
      </c>
      <c r="E252" s="1">
        <v>101.1614</v>
      </c>
      <c r="F252" s="1">
        <v>0.6401</v>
      </c>
      <c r="G252" s="1">
        <v>81.430800000000005</v>
      </c>
      <c r="H252" s="1">
        <v>22.221599999999999</v>
      </c>
    </row>
    <row r="253" spans="1:8" x14ac:dyDescent="0.25">
      <c r="A253" s="1" t="s">
        <v>32</v>
      </c>
      <c r="B253" s="1">
        <v>259.36509999999998</v>
      </c>
      <c r="C253" s="1">
        <v>-107.084</v>
      </c>
      <c r="D253" s="1">
        <v>-29.222100000000001</v>
      </c>
      <c r="E253" s="1">
        <v>141.33779999999999</v>
      </c>
      <c r="F253" s="1">
        <v>0.4783</v>
      </c>
      <c r="G253" s="1">
        <v>123.57210000000001</v>
      </c>
      <c r="H253" s="1">
        <v>33.721499999999999</v>
      </c>
    </row>
    <row r="254" spans="1:8" x14ac:dyDescent="0.25">
      <c r="A254" s="1" t="s">
        <v>21</v>
      </c>
      <c r="B254" s="1">
        <v>308.28800000000001</v>
      </c>
      <c r="C254" s="1">
        <v>-58.161700000000003</v>
      </c>
      <c r="D254" s="1">
        <v>-15.871700000000001</v>
      </c>
      <c r="E254" s="1">
        <v>114.81189999999999</v>
      </c>
      <c r="F254" s="1">
        <v>0.3518</v>
      </c>
      <c r="G254" s="1">
        <v>100.6337</v>
      </c>
      <c r="H254" s="1">
        <v>27.4619</v>
      </c>
    </row>
    <row r="255" spans="1:8" x14ac:dyDescent="0.25">
      <c r="A255" s="1" t="s">
        <v>22</v>
      </c>
      <c r="B255" s="1">
        <v>202.5984</v>
      </c>
      <c r="C255" s="1">
        <v>-163.85130000000001</v>
      </c>
      <c r="D255" s="1">
        <v>-44.713299999999997</v>
      </c>
      <c r="E255" s="1">
        <v>193.47130000000001</v>
      </c>
      <c r="F255" s="1">
        <v>0.43969999999999998</v>
      </c>
      <c r="G255" s="1">
        <v>171.25970000000001</v>
      </c>
      <c r="H255" s="1">
        <v>46.734900000000003</v>
      </c>
    </row>
    <row r="256" spans="1:8" x14ac:dyDescent="0.25">
      <c r="A256" s="1" t="s">
        <v>33</v>
      </c>
      <c r="B256" s="1">
        <v>217.89089999999999</v>
      </c>
      <c r="C256" s="1">
        <v>-148.55879999999999</v>
      </c>
      <c r="D256" s="1">
        <v>-40.540100000000002</v>
      </c>
      <c r="E256" s="1">
        <v>165.1491</v>
      </c>
      <c r="F256" s="1">
        <v>0.47620000000000001</v>
      </c>
      <c r="G256" s="1">
        <v>150.28219999999999</v>
      </c>
      <c r="H256" s="1">
        <v>41.010399999999997</v>
      </c>
    </row>
    <row r="257" spans="1:8" x14ac:dyDescent="0.25">
      <c r="A257" s="1" t="s">
        <v>34</v>
      </c>
      <c r="B257" s="1">
        <v>196.26490000000001</v>
      </c>
      <c r="C257" s="1">
        <v>-170.18450000000001</v>
      </c>
      <c r="D257" s="1">
        <v>-46.441499999999998</v>
      </c>
      <c r="E257" s="1">
        <v>196.8613</v>
      </c>
      <c r="F257" s="1">
        <v>0.41739999999999999</v>
      </c>
      <c r="G257" s="1">
        <v>173.96600000000001</v>
      </c>
      <c r="H257" s="1">
        <v>47.473399999999998</v>
      </c>
    </row>
    <row r="258" spans="1:8" x14ac:dyDescent="0.25">
      <c r="A258" s="1" t="s">
        <v>1</v>
      </c>
      <c r="B258" s="1">
        <v>366.44900000000001</v>
      </c>
      <c r="C258" s="1"/>
      <c r="D258" s="1"/>
      <c r="E258" s="1"/>
      <c r="F258" s="1"/>
      <c r="G258" s="1"/>
      <c r="H258" s="1"/>
    </row>
    <row r="259" spans="1:8" x14ac:dyDescent="0.25">
      <c r="A259" s="1" t="s">
        <v>35</v>
      </c>
      <c r="B259" s="1">
        <v>1.612859</v>
      </c>
      <c r="C259" s="1"/>
      <c r="D259" s="1"/>
      <c r="E259" s="1"/>
      <c r="F259" s="1"/>
      <c r="G259" s="1"/>
      <c r="H259" s="1"/>
    </row>
    <row r="260" spans="1:8" x14ac:dyDescent="0.25">
      <c r="A260" s="1"/>
      <c r="B260" s="1"/>
      <c r="C260" s="1"/>
      <c r="D260" s="1"/>
      <c r="E260" s="1"/>
      <c r="F260" s="1"/>
      <c r="G260" s="1"/>
      <c r="H260" s="1"/>
    </row>
    <row r="261" spans="1:8" x14ac:dyDescent="0.25">
      <c r="A261" s="1" t="s">
        <v>2</v>
      </c>
      <c r="B261" s="1"/>
      <c r="C261" s="1"/>
      <c r="D261" s="1"/>
      <c r="E261" s="1"/>
      <c r="F261" s="1"/>
      <c r="G261" s="1"/>
      <c r="H261" s="1"/>
    </row>
    <row r="262" spans="1:8" x14ac:dyDescent="0.25">
      <c r="A262" s="1" t="s">
        <v>23</v>
      </c>
      <c r="B262" s="1" t="s">
        <v>15</v>
      </c>
      <c r="C262" s="1" t="s">
        <v>57</v>
      </c>
      <c r="D262" s="1" t="s">
        <v>24</v>
      </c>
      <c r="E262" s="1" t="s">
        <v>16</v>
      </c>
      <c r="F262" s="1" t="s">
        <v>25</v>
      </c>
      <c r="G262" s="1" t="s">
        <v>58</v>
      </c>
      <c r="H262" s="1" t="s">
        <v>13</v>
      </c>
    </row>
    <row r="263" spans="1:8" x14ac:dyDescent="0.25">
      <c r="A263" s="1" t="s">
        <v>26</v>
      </c>
      <c r="B263" s="1">
        <v>518.32690000000002</v>
      </c>
      <c r="C263" s="1">
        <v>-95.612399999999994</v>
      </c>
      <c r="D263" s="1">
        <v>-15.573600000000001</v>
      </c>
      <c r="E263" s="1">
        <v>229.53710000000001</v>
      </c>
      <c r="F263" s="1">
        <v>0.50409999999999999</v>
      </c>
      <c r="G263" s="1">
        <v>190.756</v>
      </c>
      <c r="H263" s="1">
        <v>31.070799999999998</v>
      </c>
    </row>
    <row r="264" spans="1:8" x14ac:dyDescent="0.25">
      <c r="A264" s="1" t="s">
        <v>17</v>
      </c>
      <c r="B264" s="1">
        <v>487.13819999999998</v>
      </c>
      <c r="C264" s="1">
        <v>-126.80200000000001</v>
      </c>
      <c r="D264" s="1">
        <v>-20.6538</v>
      </c>
      <c r="E264" s="1">
        <v>213.291</v>
      </c>
      <c r="F264" s="1">
        <v>0.61880000000000002</v>
      </c>
      <c r="G264" s="1">
        <v>175.69810000000001</v>
      </c>
      <c r="H264" s="1">
        <v>28.618099999999998</v>
      </c>
    </row>
    <row r="265" spans="1:8" x14ac:dyDescent="0.25">
      <c r="A265" s="1" t="s">
        <v>27</v>
      </c>
      <c r="B265" s="1">
        <v>342.93329999999997</v>
      </c>
      <c r="C265" s="1">
        <v>-271.00689999999997</v>
      </c>
      <c r="D265" s="1">
        <v>-44.142200000000003</v>
      </c>
      <c r="E265" s="1">
        <v>311.68239999999997</v>
      </c>
      <c r="F265" s="1">
        <v>0.50239999999999996</v>
      </c>
      <c r="G265" s="1">
        <v>276.41340000000002</v>
      </c>
      <c r="H265" s="1">
        <v>45.0229</v>
      </c>
    </row>
    <row r="266" spans="1:8" x14ac:dyDescent="0.25">
      <c r="A266" s="1" t="s">
        <v>28</v>
      </c>
      <c r="B266" s="1">
        <v>275.24889999999999</v>
      </c>
      <c r="C266" s="1">
        <v>-338.69119999999998</v>
      </c>
      <c r="D266" s="1">
        <v>-55.166800000000002</v>
      </c>
      <c r="E266" s="1">
        <v>389.83679999999998</v>
      </c>
      <c r="F266" s="1">
        <v>0.38529999999999998</v>
      </c>
      <c r="G266" s="1">
        <v>347.1705</v>
      </c>
      <c r="H266" s="1">
        <v>56.547899999999998</v>
      </c>
    </row>
    <row r="267" spans="1:8" x14ac:dyDescent="0.25">
      <c r="A267" s="1" t="s">
        <v>29</v>
      </c>
      <c r="B267" s="1">
        <v>255.5145</v>
      </c>
      <c r="C267" s="1">
        <v>-358.42489999999998</v>
      </c>
      <c r="D267" s="1">
        <v>-58.381100000000004</v>
      </c>
      <c r="E267" s="1">
        <v>418.7559</v>
      </c>
      <c r="F267" s="1">
        <v>0.37959999999999999</v>
      </c>
      <c r="G267" s="1">
        <v>373.24180000000001</v>
      </c>
      <c r="H267" s="1">
        <v>60.794499999999999</v>
      </c>
    </row>
    <row r="268" spans="1:8" x14ac:dyDescent="0.25">
      <c r="A268" s="1" t="s">
        <v>18</v>
      </c>
      <c r="B268" s="1">
        <v>314.70400000000001</v>
      </c>
      <c r="C268" s="1">
        <v>-299.23579999999998</v>
      </c>
      <c r="D268" s="1">
        <v>-48.740200000000002</v>
      </c>
      <c r="E268" s="1">
        <v>342.07940000000002</v>
      </c>
      <c r="F268" s="1">
        <v>0.502</v>
      </c>
      <c r="G268" s="1">
        <v>305.05079999999998</v>
      </c>
      <c r="H268" s="1">
        <v>49.687399999999997</v>
      </c>
    </row>
    <row r="269" spans="1:8" x14ac:dyDescent="0.25">
      <c r="A269" s="1" t="s">
        <v>30</v>
      </c>
      <c r="B269" s="1">
        <v>276.34280000000001</v>
      </c>
      <c r="C269" s="1">
        <v>-337.59640000000002</v>
      </c>
      <c r="D269" s="1">
        <v>-54.988500000000002</v>
      </c>
      <c r="E269" s="1">
        <v>380.41570000000002</v>
      </c>
      <c r="F269" s="1">
        <v>0.46229999999999999</v>
      </c>
      <c r="G269" s="1">
        <v>342.6266</v>
      </c>
      <c r="H269" s="1">
        <v>55.8078</v>
      </c>
    </row>
    <row r="270" spans="1:8" x14ac:dyDescent="0.25">
      <c r="A270" s="1" t="s">
        <v>19</v>
      </c>
      <c r="B270" s="1">
        <v>259.73610000000002</v>
      </c>
      <c r="C270" s="1">
        <v>-354.20319999999998</v>
      </c>
      <c r="D270" s="1">
        <v>-57.693399999999997</v>
      </c>
      <c r="E270" s="1">
        <v>394.13920000000002</v>
      </c>
      <c r="F270" s="1">
        <v>0.44879999999999998</v>
      </c>
      <c r="G270" s="1">
        <v>357.5421</v>
      </c>
      <c r="H270" s="1">
        <v>58.237299999999998</v>
      </c>
    </row>
    <row r="271" spans="1:8" x14ac:dyDescent="0.25">
      <c r="A271" s="1" t="s">
        <v>20</v>
      </c>
      <c r="B271" s="1">
        <v>305.07190000000003</v>
      </c>
      <c r="C271" s="1">
        <v>-308.86849999999998</v>
      </c>
      <c r="D271" s="1">
        <v>-50.309199999999997</v>
      </c>
      <c r="E271" s="1">
        <v>423.072</v>
      </c>
      <c r="F271" s="1">
        <v>0.41320000000000001</v>
      </c>
      <c r="G271" s="1">
        <v>330.19720000000001</v>
      </c>
      <c r="H271" s="1">
        <v>53.783299999999997</v>
      </c>
    </row>
    <row r="272" spans="1:8" x14ac:dyDescent="0.25">
      <c r="A272" s="1" t="s">
        <v>31</v>
      </c>
      <c r="B272" s="1">
        <v>508.23309999999998</v>
      </c>
      <c r="C272" s="1">
        <v>-105.70699999999999</v>
      </c>
      <c r="D272" s="1">
        <v>-17.2178</v>
      </c>
      <c r="E272" s="1">
        <v>199.67949999999999</v>
      </c>
      <c r="F272" s="1">
        <v>0.66359999999999997</v>
      </c>
      <c r="G272" s="1">
        <v>162.97219999999999</v>
      </c>
      <c r="H272" s="1">
        <v>26.545300000000001</v>
      </c>
    </row>
    <row r="273" spans="1:8" x14ac:dyDescent="0.25">
      <c r="A273" s="1" t="s">
        <v>32</v>
      </c>
      <c r="B273" s="1">
        <v>387.69670000000002</v>
      </c>
      <c r="C273" s="1">
        <v>-226.24289999999999</v>
      </c>
      <c r="D273" s="1">
        <v>-36.850999999999999</v>
      </c>
      <c r="E273" s="1">
        <v>291.20870000000002</v>
      </c>
      <c r="F273" s="1">
        <v>0.52100000000000002</v>
      </c>
      <c r="G273" s="1">
        <v>254.1542</v>
      </c>
      <c r="H273" s="1">
        <v>41.397199999999998</v>
      </c>
    </row>
    <row r="274" spans="1:8" x14ac:dyDescent="0.25">
      <c r="A274" s="1" t="s">
        <v>21</v>
      </c>
      <c r="B274" s="1">
        <v>531.36080000000004</v>
      </c>
      <c r="C274" s="1">
        <v>-82.578100000000006</v>
      </c>
      <c r="D274" s="1">
        <v>-13.4505</v>
      </c>
      <c r="E274" s="1">
        <v>240.04310000000001</v>
      </c>
      <c r="F274" s="1">
        <v>0.32769999999999999</v>
      </c>
      <c r="G274" s="1">
        <v>205.505</v>
      </c>
      <c r="H274" s="1">
        <v>33.473100000000002</v>
      </c>
    </row>
    <row r="275" spans="1:8" x14ac:dyDescent="0.25">
      <c r="A275" s="1" t="s">
        <v>22</v>
      </c>
      <c r="B275" s="1">
        <v>300.60149999999999</v>
      </c>
      <c r="C275" s="1">
        <v>-313.33780000000002</v>
      </c>
      <c r="D275" s="1">
        <v>-51.037199999999999</v>
      </c>
      <c r="E275" s="1">
        <v>344.86340000000001</v>
      </c>
      <c r="F275" s="1">
        <v>0.49030000000000001</v>
      </c>
      <c r="G275" s="1">
        <v>315.15640000000002</v>
      </c>
      <c r="H275" s="1">
        <v>51.333399999999997</v>
      </c>
    </row>
    <row r="276" spans="1:8" x14ac:dyDescent="0.25">
      <c r="A276" s="1" t="s">
        <v>33</v>
      </c>
      <c r="B276" s="1">
        <v>290.7131</v>
      </c>
      <c r="C276" s="1">
        <v>-323.22680000000003</v>
      </c>
      <c r="D276" s="1">
        <v>-52.6479</v>
      </c>
      <c r="E276" s="1">
        <v>353.70179999999999</v>
      </c>
      <c r="F276" s="1">
        <v>0.48320000000000002</v>
      </c>
      <c r="G276" s="1">
        <v>324.92090000000002</v>
      </c>
      <c r="H276" s="1">
        <v>52.923900000000003</v>
      </c>
    </row>
    <row r="277" spans="1:8" x14ac:dyDescent="0.25">
      <c r="A277" s="1" t="s">
        <v>34</v>
      </c>
      <c r="B277" s="1">
        <v>268.03960000000001</v>
      </c>
      <c r="C277" s="1">
        <v>-345.9008</v>
      </c>
      <c r="D277" s="1">
        <v>-56.341099999999997</v>
      </c>
      <c r="E277" s="1">
        <v>386.62720000000002</v>
      </c>
      <c r="F277" s="1">
        <v>0.45629999999999998</v>
      </c>
      <c r="G277" s="1">
        <v>349.95179999999999</v>
      </c>
      <c r="H277" s="1">
        <v>57.000999999999998</v>
      </c>
    </row>
    <row r="278" spans="1:8" x14ac:dyDescent="0.25">
      <c r="A278" s="1" t="s">
        <v>1</v>
      </c>
      <c r="B278" s="1">
        <v>613.9402</v>
      </c>
      <c r="C278" s="1"/>
      <c r="D278" s="1"/>
      <c r="E278" s="1"/>
      <c r="F278" s="1"/>
      <c r="G278" s="1"/>
      <c r="H278" s="1"/>
    </row>
    <row r="279" spans="1:8" x14ac:dyDescent="0.25">
      <c r="A279" s="1" t="s">
        <v>35</v>
      </c>
      <c r="B279" s="1">
        <v>1.709023</v>
      </c>
      <c r="C279" s="1"/>
      <c r="D279" s="1"/>
      <c r="E279" s="1"/>
      <c r="F279" s="1"/>
      <c r="G279" s="1"/>
      <c r="H279" s="1"/>
    </row>
    <row r="280" spans="1:8" x14ac:dyDescent="0.25">
      <c r="A280" s="1"/>
      <c r="B280" s="1"/>
      <c r="C280" s="1"/>
      <c r="D280" s="1"/>
      <c r="E280" s="1"/>
      <c r="F280" s="1"/>
      <c r="G280" s="1"/>
      <c r="H280" s="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E12" sqref="E12"/>
    </sheetView>
  </sheetViews>
  <sheetFormatPr defaultRowHeight="15" x14ac:dyDescent="0.25"/>
  <cols>
    <col min="1" max="1" width="9.28515625" customWidth="1"/>
    <col min="2" max="2" width="11.5703125" customWidth="1"/>
    <col min="3" max="3" width="11" bestFit="1" customWidth="1"/>
    <col min="4" max="4" width="9.42578125" customWidth="1"/>
    <col min="5" max="5" width="10.42578125" customWidth="1"/>
    <col min="10" max="10" width="9.140625" customWidth="1"/>
  </cols>
  <sheetData>
    <row r="1" spans="1:13" ht="90" x14ac:dyDescent="0.25">
      <c r="A1" s="7"/>
      <c r="B1" s="8" t="s">
        <v>47</v>
      </c>
      <c r="C1" s="9" t="s">
        <v>48</v>
      </c>
      <c r="D1" s="8" t="s">
        <v>44</v>
      </c>
      <c r="E1" s="8" t="s">
        <v>45</v>
      </c>
      <c r="F1" s="8" t="s">
        <v>52</v>
      </c>
      <c r="G1" s="9" t="s">
        <v>49</v>
      </c>
      <c r="H1" s="8" t="s">
        <v>51</v>
      </c>
      <c r="I1" s="8" t="s">
        <v>50</v>
      </c>
      <c r="J1" s="8" t="s">
        <v>46</v>
      </c>
      <c r="K1" s="9" t="s">
        <v>43</v>
      </c>
      <c r="L1" s="8" t="s">
        <v>55</v>
      </c>
      <c r="M1" s="8" t="s">
        <v>56</v>
      </c>
    </row>
    <row r="2" spans="1:13" x14ac:dyDescent="0.25">
      <c r="A2" s="7" t="s">
        <v>36</v>
      </c>
      <c r="B2" s="3">
        <f>AVERAGE(Finokalia!D117,Cabauw!D97,Hyytiala!D57,MaceHead!D97,Melpitz!D57,PuydeDome!D37,Vavihill!D117,NotoPeninsula!D57)</f>
        <v>-75.409099999999995</v>
      </c>
      <c r="C2" s="5">
        <f>AVERAGE(Finokalia!D103:D116,Cabauw!D83:D95,Hyytiala!D43:D55,MaceHead!D83:D96,Melpitz!D43:D56,PuydeDome!D23:D36,Vavihill!D103:D116,NotoPeninsula!D43:D56)</f>
        <v>-23.740472727272738</v>
      </c>
      <c r="D2" s="3">
        <f>MIN(Finokalia!D103:D116,Cabauw!D83:D95,Hyytiala!D43:D55,MaceHead!D83:D96,Melpitz!D43:D56,PuydeDome!D23:D36,Vavihill!D103:D116,NotoPeninsula!D43:D56)</f>
        <v>-84.251099999999994</v>
      </c>
      <c r="E2" s="3">
        <f>MAX(Finokalia!D103:D116,Cabauw!D83:D95,Hyytiala!D43:D55,MaceHead!D83:D96,Melpitz!D43:D56,PuydeDome!D23:D36,Vavihill!D103:D116,NotoPeninsula!D43:D56)</f>
        <v>326.72629999999998</v>
      </c>
      <c r="F2" s="3">
        <f>AVERAGE(Finokalia!H117,Cabauw!H97,Hyytiala!H57,MaceHead!H97,Melpitz!H57,PuydeDome!H37,Vavihill!H117,NotoPeninsula!H57)</f>
        <v>78.194299999999998</v>
      </c>
      <c r="G2" s="5">
        <f>AVERAGE(Finokalia!H103:H116,Cabauw!H83:H95,Hyytiala!H43:H55,MaceHead!H83:H96,Melpitz!H43:H56,PuydeDome!H23:H36,Vavihill!H103:H116,NotoPeninsula!H43:H56)</f>
        <v>73.434394545454552</v>
      </c>
      <c r="H2" s="3">
        <f>MIN(Finokalia!H103:H116,Cabauw!H83:H95,Hyytiala!H43:H55,MaceHead!H83:H96,Melpitz!H43:H56,PuydeDome!H23:H36,Vavihill!H103:H116,NotoPeninsula!H43:H56)</f>
        <v>32.982700000000001</v>
      </c>
      <c r="I2" s="3">
        <f>MAX(Finokalia!H103:H116,Cabauw!H83:H95,Hyytiala!H43:H55,MaceHead!H83:H96,Melpitz!H43:H56,PuydeDome!H23:H36,Vavihill!H103:H116,NotoPeninsula!H43:H56)</f>
        <v>334.19330000000002</v>
      </c>
      <c r="J2" s="1">
        <f>AVERAGE(Finokalia!F117,Cabauw!F97,Hyytiala!F57,MaceHead!F97,Melpitz!F57,PuydeDome!F37,Vavihill!F117,NotoPeninsula!F57)</f>
        <v>0.46421249999999997</v>
      </c>
      <c r="K2" s="6">
        <f>AVERAGE(Finokalia!F103:F116,Cabauw!F83:F95,Hyytiala!F43:F55,MaceHead!F83:F96,Melpitz!F43:F56,PuydeDome!F23:F36,Vavihill!F103:F116,NotoPeninsula!F43:F56)</f>
        <v>0.52807363636363647</v>
      </c>
    </row>
    <row r="3" spans="1:13" x14ac:dyDescent="0.25">
      <c r="A3" s="7" t="s">
        <v>37</v>
      </c>
      <c r="B3" s="3">
        <f>AVERAGE(Finokalia!D137,Cabauw!D117,Hyytiala!D77,Jungfraujoch!D197,MaceHead!D117,Melpitz!D77,PuydeDome!D57,Vavihill!D137,NotoPeninsula!D77)</f>
        <v>-80.343999999999994</v>
      </c>
      <c r="C3" s="5">
        <f>AVERAGE(Finokalia!D123:D136,Cabauw!D103:D116,Hyytiala!D63:D76,MaceHead!D103:D116,Melpitz!D63:D76,PuydeDome!D43:D56,Vavihill!D123:D136,NotoPeninsula!D63:D76)</f>
        <v>-33.032477678571425</v>
      </c>
      <c r="D3" s="3">
        <f>MIN(Finokalia!D123:D136,Cabauw!D103:D116,Hyytiala!D63:D76,MaceHead!D103:D116,Melpitz!D63:D76,PuydeDome!D43:D56,Vavihill!D123:D136,NotoPeninsula!D63:D76)</f>
        <v>-87.394400000000005</v>
      </c>
      <c r="E3" s="3">
        <f>MAX(Finokalia!D123:D136,Cabauw!D103:D116,Hyytiala!D63:D76,MaceHead!D103:D116,Melpitz!D63:D76,PuydeDome!D43:D56,Vavihill!D123:D136,NotoPeninsula!D63:D76)</f>
        <v>185.571</v>
      </c>
      <c r="F3" s="3">
        <f>AVERAGE(Finokalia!H137,Cabauw!H117,Hyytiala!H77,Jungfraujoch!H197,MaceHead!H117,Melpitz!H77,PuydeDome!H57,Vavihill!H137,NotoPeninsula!H77)</f>
        <v>85.354655555555553</v>
      </c>
      <c r="G3" s="5">
        <f>AVERAGE(Finokalia!H123:H136,Cabauw!H103:H116,Hyytiala!H63:H76,MaceHead!H103:H116,Melpitz!H63:H76,PuydeDome!H43:H56,Vavihill!H123:H136,NotoPeninsula!H63:H76)</f>
        <v>65.643991964285732</v>
      </c>
      <c r="H3" s="3">
        <f>MIN(Finokalia!H123:H136,Cabauw!H103:H116,Hyytiala!H63:H76,MaceHead!H103:H116,Melpitz!H63:H76,PuydeDome!H43:H56,Vavihill!H123:H136,NotoPeninsula!H63:H76)</f>
        <v>34.934199999999997</v>
      </c>
      <c r="I3" s="3">
        <f>MAX(Finokalia!H123:H136,Cabauw!H103:H116,Hyytiala!H63:H76,MaceHead!H103:H116,Melpitz!H63:H76,PuydeDome!H43:H56,Vavihill!H123:H136,NotoPeninsula!H63:H76)</f>
        <v>187.70400000000001</v>
      </c>
      <c r="J3" s="1">
        <f>AVERAGE(Finokalia!F137,Cabauw!F117,Hyytiala!F77,Jungfraujoch!F197,MaceHead!F117,Melpitz!F77,PuydeDome!F57,Vavihill!F137,NotoPeninsula!F77)</f>
        <v>0.45889999999999997</v>
      </c>
      <c r="K3" s="6">
        <f>AVERAGE(Finokalia!F123:F136,Cabauw!F103:F116,Hyytiala!F63:F76,MaceHead!F103:F116,Melpitz!F63:F76,PuydeDome!F43:F56,Vavihill!F123:F136,NotoPeninsula!F63:F76)</f>
        <v>0.56473482142857134</v>
      </c>
    </row>
    <row r="4" spans="1:13" x14ac:dyDescent="0.25">
      <c r="A4" s="7" t="s">
        <v>38</v>
      </c>
      <c r="B4" s="3">
        <f>AVERAGE(Finokalia!D157,Cabauw!D137,Hyytiala!D97,MaceHead!D137,Melpitz!D97,PuydeDome!D77,Vavihill!D157,NotoPeninsula!D97)</f>
        <v>-60.024024999999995</v>
      </c>
      <c r="C4" s="5">
        <f>AVERAGE(Finokalia!D143:D156,Cabauw!D123:D136,Hyytiala!D83:D96,MaceHead!D123:D136,Melpitz!D83:D96,PuydeDome!D63:D76,Vavihill!D143:D156,NotoPeninsula!D83:D96)</f>
        <v>-34.725073214285715</v>
      </c>
      <c r="D4" s="3">
        <f>MIN(Finokalia!D143:D156,Cabauw!D123:D136,Hyytiala!D83:D96,MaceHead!D123:D136,Melpitz!D83:D96,PuydeDome!D63:D76,Vavihill!D143:D156,NotoPeninsula!D83:D96)</f>
        <v>-87.632199999999997</v>
      </c>
      <c r="E4" s="3">
        <f>MAX(Finokalia!D143:D156,Cabauw!D123:D136,Hyytiala!D83:D96,MaceHead!D123:D136,Melpitz!D83:D96,PuydeDome!D63:D76,Vavihill!D143:D156,NotoPeninsula!D83:D96)</f>
        <v>97.726900000000001</v>
      </c>
      <c r="F4" s="3">
        <f>AVERAGE(Finokalia!H157,Cabauw!H137,Hyytiala!H97,MaceHead!H137,Melpitz!H97,PuydeDome!H77,Vavihill!H157,NotoPeninsula!H97)</f>
        <v>67.926162500000004</v>
      </c>
      <c r="G4" s="5">
        <f>AVERAGE(Finokalia!H143:H156,Cabauw!H123:H136,Hyytiala!H83:H96,MaceHead!H123:H136,Melpitz!H83:H96,PuydeDome!H63:H76,Vavihill!H143:H156,NotoPeninsula!H83:H96)</f>
        <v>63.669996428571459</v>
      </c>
      <c r="H4" s="3">
        <f>MIN(Finokalia!H143:H156,Cabauw!H123:H136,Hyytiala!H83:H96,MaceHead!H123:H136,Melpitz!H83:H96,PuydeDome!H63:H76,Vavihill!H143:H156,NotoPeninsula!H83:H96)</f>
        <v>34.526000000000003</v>
      </c>
      <c r="I4" s="3">
        <f>MAX(Finokalia!H143:H156,Cabauw!H123:H136,Hyytiala!H83:H96,MaceHead!H123:H136,Melpitz!H83:H96,PuydeDome!H63:H76,Vavihill!H143:H156,NotoPeninsula!H83:H96)</f>
        <v>107.1664</v>
      </c>
      <c r="J4" s="1">
        <f>AVERAGE(Finokalia!F157,Cabauw!F137,Hyytiala!F97,MaceHead!F137,Melpitz!F97,PuydeDome!F77,Vavihill!F157,NotoPeninsula!F97)</f>
        <v>0.50522500000000004</v>
      </c>
      <c r="K4" s="6">
        <f>AVERAGE(Finokalia!F143:F156,Cabauw!F123:F136,Hyytiala!F83:F96,MaceHead!F123:F136,Melpitz!F83:F96,PuydeDome!F63:F76,Vavihill!F143:F156,NotoPeninsula!F83:F96)</f>
        <v>0.58356071428571432</v>
      </c>
    </row>
    <row r="5" spans="1:13" x14ac:dyDescent="0.25">
      <c r="A5" s="7" t="s">
        <v>39</v>
      </c>
      <c r="B5" s="3">
        <f>AVERAGE(Finokalia!D57,Cabauw!D57,Hyytiala!D17,Jungfraujoch!D57,MaceHead!D137,Melpitz!D17,PuydeDome!D17,Vavihill!D57,NotoPeninsula!D17)</f>
        <v>-57.809222222222225</v>
      </c>
      <c r="C5" s="5">
        <f>AVERAGE(Finokalia!D43:D56,Cabauw!D43:D56,Hyytiala!D3:D16,Jungfraujoch!D43:D56,MaceHead!D43:D56,Melpitz!D3:D16,PuydeDome!D3:D16,Vavihill!D43:D56,NotoPeninsula!D3:D16)</f>
        <v>-36.420746031746027</v>
      </c>
      <c r="D5" s="3">
        <f>MIN(Finokalia!D43:D56,Cabauw!D43:D56,Hyytiala!D3:D16,Jungfraujoch!D43:D56,MaceHead!D43:D56,Melpitz!D3:D16,PuydeDome!D3:D16,Vavihill!D43:D56,NotoPeninsula!D3:D16)</f>
        <v>-88.653599999999997</v>
      </c>
      <c r="E5" s="3">
        <f>MAX(Finokalia!D43:D56,Cabauw!D43:D56,Hyytiala!D3:D16,Jungfraujoch!D43:D56,MaceHead!D43:D56,Melpitz!D3:D16,PuydeDome!D3:D16,Vavihill!D43:D56,NotoPeninsula!D3:D16)</f>
        <v>145.4239</v>
      </c>
      <c r="F5" s="3">
        <f>AVERAGE(Finokalia!H57,Cabauw!H57,Hyytiala!H17,Jungfraujoch!H57,MaceHead!H137,Melpitz!H17,PuydeDome!H17,Vavihill!H57,NotoPeninsula!H17)</f>
        <v>69.637788888888906</v>
      </c>
      <c r="G5" s="5">
        <f>AVERAGE(Finokalia!H43:H56,Cabauw!H43:H56,Hyytiala!H3:H16,Jungfraujoch!H43:H56,MaceHead!H43:H56,Melpitz!H3:H16,PuydeDome!H3:H16,Vavihill!H43:H56,NotoPeninsula!H3:H16)</f>
        <v>68.505057142857183</v>
      </c>
      <c r="H5" s="3">
        <f>MIN(Finokalia!H43:H56,Cabauw!H43:H56,Hyytiala!H3:H16,Jungfraujoch!H43:H56,MaceHead!H43:H56,Melpitz!H3:H16,PuydeDome!H3:H16,Vavihill!H43:H56,NotoPeninsula!H3:H16)</f>
        <v>39.7012</v>
      </c>
      <c r="I5" s="3">
        <f>MAX(Finokalia!H43:H56,Cabauw!H43:H56,Hyytiala!H3:H16,Jungfraujoch!H43:H56,MaceHead!H43:H56,Melpitz!H3:H16,PuydeDome!H3:H16,Vavihill!H43:H56,NotoPeninsula!H3:H16)</f>
        <v>158.79929999999999</v>
      </c>
      <c r="J5" s="1">
        <f>AVERAGE(Finokalia!F57,Cabauw!F57,Hyytiala!F17,Jungfraujoch!F57,MaceHead!F137,Melpitz!F17,PuydeDome!F17,Vavihill!F57,NotoPeninsula!F17)</f>
        <v>0.5112888888888889</v>
      </c>
      <c r="K5" s="6">
        <f>AVERAGE(Finokalia!F43:F56,Cabauw!F43:F56,Hyytiala!F3:F16,Jungfraujoch!F43:F56,MaceHead!F43:F56,Melpitz!F3:F16,PuydeDome!F3:F16,Vavihill!F43:F56,)</f>
        <v>0.55070088495575198</v>
      </c>
    </row>
    <row r="6" spans="1:13" x14ac:dyDescent="0.25">
      <c r="A6" s="7" t="s">
        <v>40</v>
      </c>
      <c r="B6" s="3">
        <f>AVERAGE(Finokalia!D97,Cabauw!D77,Hyytiala!D37,Jungfraujoch!D97,MaceHead!D77,Vavihill!D97)</f>
        <v>-75.698233333333334</v>
      </c>
      <c r="C6" s="5">
        <f>AVERAGE(Finokalia!D83:D96,Cabauw!D63:D76,Hyytiala!D23:D36,Jungfraujoch!D83:D96,MaceHead!D63:D76,Vavihill!D83:D96)</f>
        <v>-34.118571428571428</v>
      </c>
      <c r="D6" s="10">
        <f>MIN(Finokalia!D83:D96,Cabauw!D63:D76,Hyytiala!D23:D36,Jungfraujoch!D83:D96,MaceHead!D63:D76,Vavihill!D83:D96)</f>
        <v>-88.587900000000005</v>
      </c>
      <c r="E6" s="4">
        <f>MAX(Finokalia!D83:D96,Cabauw!D63:D76,Hyytiala!D23:D36,Jungfraujoch!D83:D96,MaceHead!D63:D76,Vavihill!D83:D96)</f>
        <v>253.25880000000001</v>
      </c>
      <c r="F6" s="3">
        <f>AVERAGE(Finokalia!H97,Cabauw!H77,Hyytiala!H37,Jungfraujoch!H97,MaceHead!H77,Vavihill!H97)</f>
        <v>78.592583333333323</v>
      </c>
      <c r="G6" s="5">
        <f>AVERAGE(Finokalia!H83:H96,Cabauw!H63:H76,Hyytiala!H23:H36,Jungfraujoch!H83:H96,MaceHead!H63:H76,Vavihill!H83:H96)</f>
        <v>78.10470952380949</v>
      </c>
      <c r="H6" s="3">
        <f>MIN(Finokalia!H83:H96,Cabauw!H63:H76,Hyytiala!H23:H36,Jungfraujoch!H83:H96,MaceHead!H63:H76,Vavihill!H83:H96)</f>
        <v>28.557099999999998</v>
      </c>
      <c r="I6" s="3">
        <f>MAX(Finokalia!H83:H96,Cabauw!H63:H76,Hyytiala!H23:H36,Jungfraujoch!H83:H96,MaceHead!H63:H76,Vavihill!H83:H96)</f>
        <v>253.54689999999999</v>
      </c>
      <c r="J6" s="1">
        <f>AVERAGE(Finokalia!F97,Cabauw!F77,Hyytiala!F37,Jungfraujoch!F97,MaceHead!F77,Vavihill!F97)</f>
        <v>0.43379999999999996</v>
      </c>
      <c r="K6" s="6">
        <f>AVERAGE(Finokalia!F83:F96,Cabauw!F63:F76,Hyytiala!F23:F36,Jungfraujoch!F83:F96,MaceHead!F63:F76,Vavihill!F83:F96)</f>
        <v>0.47463809523809519</v>
      </c>
    </row>
    <row r="7" spans="1:13" x14ac:dyDescent="0.25">
      <c r="A7" s="7" t="s">
        <v>41</v>
      </c>
      <c r="B7" s="3">
        <f>AVERAGE(Finokalia!D17,Cabauw!D17,Jungfraujoch!D17,MaceHead!D17,Vavihill!D17)</f>
        <v>-54.039079999999998</v>
      </c>
      <c r="C7" s="5">
        <f>AVERAGE(Finokalia!D3:D16,Cabauw!D3:D16,Jungfraujoch!D3:D16,MaceHead!D3:D16,Vavihill!D3:D16)</f>
        <v>-16.836170000000006</v>
      </c>
      <c r="D7" s="3">
        <f>MIN(Finokalia!D3:D16,Cabauw!D3:D16,Jungfraujoch!D3:D16,MaceHead!D3:D16,Vavihill!D3:D16)</f>
        <v>-416.76240000000001</v>
      </c>
      <c r="E7" s="3">
        <f>MAX(Finokalia!D3:D16,Cabauw!D3:D16,Jungfraujoch!D3:D16,MaceHead!D3:D16,Vavihill!D3:D16)</f>
        <v>113.2324</v>
      </c>
      <c r="F7" s="3">
        <f>AVERAGE(Finokalia!H17,Cabauw!H17,Jungfraujoch!H17,MaceHead!H17,Vavihill!H17)</f>
        <v>83.374580000000009</v>
      </c>
      <c r="G7" s="5">
        <f>AVERAGE(Finokalia!H3:H16,Cabauw!H3:H16,Jungfraujoch!H3:H16,MaceHead!H3:H16,Vavihill!H3:H16)</f>
        <v>68.531111428571421</v>
      </c>
      <c r="H7" s="3">
        <f>MIN(Finokalia!H3:H16,Cabauw!H3:H16,Jungfraujoch!H3:H16,MaceHead!H3:H16,Vavihill!H3:H16)</f>
        <v>22.221599999999999</v>
      </c>
      <c r="I7" s="3">
        <f>MAX(Finokalia!H3:H16,Cabauw!H3:H16,Jungfraujoch!H3:H16,MaceHead!H3:H16,Vavihill!H3:H16)</f>
        <v>430.05410000000001</v>
      </c>
      <c r="J7" s="1">
        <f>AVERAGE(Finokalia!F17,Cabauw!F17,Jungfraujoch!F17,MaceHead!F17,Vavihill!F17)</f>
        <v>0.40249999999999997</v>
      </c>
      <c r="K7" s="6">
        <f>AVERAGE(Finokalia!F3:F16,Cabauw!F3:F16,Jungfraujoch!F3:F16,MaceHead!F3:F16,Vavihill!F3:F16)</f>
        <v>0.46910857142857137</v>
      </c>
    </row>
    <row r="8" spans="1:13" x14ac:dyDescent="0.25">
      <c r="A8" s="7" t="s">
        <v>42</v>
      </c>
      <c r="B8" s="3">
        <f>AVERAGE(Finokalia!D37,Cabauw!D37,Jungfraujoch!D37,MaceHead!D37,Vavihill!D37)</f>
        <v>-60.721699999999998</v>
      </c>
      <c r="C8" s="5">
        <f>AVERAGE(Finokalia!D23:D36,Cabauw!D23:D36,Jungfraujoch!D23:D36,MaceHead!D23:D36,Vavihill!D23:D36)</f>
        <v>-22.079752857142864</v>
      </c>
      <c r="D8" s="3">
        <f>MIN(Finokalia!D23:D36,Cabauw!D23:D36,Jungfraujoch!D23:D36,MaceHead!D23:D36,Vavihill!D23:D36)</f>
        <v>-327.08580000000001</v>
      </c>
      <c r="E8" s="3">
        <f>MAX(Finokalia!D23:D36,Cabauw!D23:D36,Jungfraujoch!D23:D36,MaceHead!D23:D36,Vavihill!D23:D36)</f>
        <v>116.3506</v>
      </c>
      <c r="F8" s="3">
        <f>AVERAGE(Finokalia!H37,Cabauw!H37,Jungfraujoch!H37,MaceHead!H37,Vavihill!H37)</f>
        <v>80.377800000000008</v>
      </c>
      <c r="G8" s="5">
        <f>AVERAGE(Finokalia!H23:H36,Cabauw!H23:H36,Jungfraujoch!H23:H36,MaceHead!H23:H36,Vavihill!H23:H36)</f>
        <v>67.886149999999986</v>
      </c>
      <c r="H8" s="3">
        <f>MIN(Finokalia!H23:H36,Cabauw!H23:H36,Jungfraujoch!H23:H36,MaceHead!H23:H36,Vavihill!H23:H36)</f>
        <v>26.545300000000001</v>
      </c>
      <c r="I8" s="3">
        <f>MAX(Finokalia!H23:H36,Cabauw!H23:H36,Jungfraujoch!H23:H36,MaceHead!H23:H36,Vavihill!H23:H36)</f>
        <v>336.56150000000002</v>
      </c>
      <c r="J8" s="1">
        <f>AVERAGE(Finokalia!F37,Cabauw!F37,Jungfraujoch!F37,MaceHead!F37,Vavihill!F37)</f>
        <v>0.42136000000000007</v>
      </c>
      <c r="K8" s="6">
        <f>AVERAGE(Finokalia!F23:F36,Cabauw!F23:F36,Jungfraujoch!F23:F36,MaceHead!F23:F36,Vavihill!F23:F36)</f>
        <v>0.5026114285714286</v>
      </c>
    </row>
    <row r="9" spans="1:13" x14ac:dyDescent="0.25">
      <c r="A9" s="7" t="s">
        <v>53</v>
      </c>
      <c r="C9" s="5">
        <f>AVERAGE(Finokalia!D163:D176,Cabauw!D143:D156,Hyytiala!D103:D116,Jungfraujoch!D103:D116,MaceHead!D143:D156,Melpitz!D103:D116)</f>
        <v>37.764140476190491</v>
      </c>
      <c r="D9" s="3">
        <f>MIN(Finokalia!D163:D176,Cabauw!D143:D156,Hyytiala!D103:D116,Jungfraujoch!D103:D116,MaceHead!D143:D156,Melpitz!D103:D116)</f>
        <v>-72.124899999999997</v>
      </c>
      <c r="E9" s="3">
        <f>MAX(Finokalia!D163:D176,Cabauw!D143:D156,Hyytiala!D103:D116,Jungfraujoch!D103:D116,MaceHead!D143:D156,Melpitz!D103:D116)</f>
        <v>301.02390000000003</v>
      </c>
      <c r="G9" s="5">
        <f>AVERAGE(Finokalia!H163:H176,Cabauw!H143:H156,Hyytiala!H103:H116,Jungfraujoch!H103:H116,MaceHead!H143:H156,Melpitz!H103:H116)</f>
        <v>96.851347619047587</v>
      </c>
      <c r="J9" s="1">
        <f>AVERAGE(Finokalia!F177,Cabauw!F157,Hyytiala!F117,Jungfraujoch!F117,MaceHead!F157,Melpitz!F117)</f>
        <v>0.51155000000000006</v>
      </c>
      <c r="K9" s="6">
        <f>AVERAGE(Finokalia!F163:F176,Cabauw!F143:F156,Hyytiala!F103:F116,Jungfraujoch!F103:F116,MaceHead!F143:F156,Melpitz!F103:F116)</f>
        <v>0.51882500000000009</v>
      </c>
      <c r="L9" s="1">
        <f>MIN(Finokalia!F177,Cabauw!F157,Hyytiala!F117,Jungfraujoch!F117,MaceHead!F157,Melpitz!F117)</f>
        <v>0.34789999999999999</v>
      </c>
      <c r="M9" s="1">
        <f>MAX(Finokalia!F177,Cabauw!F157,Hyytiala!F117,Jungfraujoch!F117,MaceHead!F157,Melpitz!F117)</f>
        <v>0.61270000000000002</v>
      </c>
    </row>
    <row r="10" spans="1:13" x14ac:dyDescent="0.25">
      <c r="A10" s="7" t="s">
        <v>54</v>
      </c>
      <c r="C10" s="5">
        <f>AVERAGE(Finokalia!D203:D216,Cabauw!D183:D196,Hyytiala!D143:D156,Jungfraujoch!D143:D156,MaceHead!D163:D176,Melpitz!D123:D136)</f>
        <v>-37.275720238095246</v>
      </c>
      <c r="D10" s="3">
        <f>MIN(Finokalia!D203:D216,Cabauw!D183:D196,Hyytiala!D143:D156,Jungfraujoch!D143:D156,MaceHead!D163:D176,Melpitz!D123:D136)</f>
        <v>-97.348600000000005</v>
      </c>
      <c r="E10" s="3">
        <f>MAX(Finokalia!D203:D216,Cabauw!D183:D196,Hyytiala!D143:D156,Jungfraujoch!D143:D156,MaceHead!D163:D176,Melpitz!D123:D136)</f>
        <v>216.03</v>
      </c>
      <c r="G10" s="5">
        <f>AVERAGE(Finokalia!H203:H216,Cabauw!H183:H196,Hyytiala!H143:H156,Jungfraujoch!H143:H156,MaceHead!H163:H176,Melpitz!H123:H136)</f>
        <v>74.531608333333338</v>
      </c>
      <c r="J10" s="1">
        <f>AVERAGE(Finokalia!F217,Cabauw!F197,Hyytiala!F157,Jungfraujoch!F157,MaceHead!F177,Melpitz!F137)</f>
        <v>0.48466666666666663</v>
      </c>
      <c r="K10" s="6">
        <f>AVERAGE(Finokalia!F203:F216,Cabauw!F183:F196,Hyytiala!F143:F156,Jungfraujoch!F143:F156,MaceHead!F163:F176,Melpitz!F123:F136)</f>
        <v>0.5228154761904763</v>
      </c>
      <c r="L10" s="1">
        <f>MIN(Finokalia!F217,Cabauw!F197,Hyytiala!F157,Jungfraujoch!F157,MaceHead!F177,Melpitz!F137)</f>
        <v>0.27779999999999999</v>
      </c>
      <c r="M10" s="1">
        <f>MAX(Finokalia!F217,Cabauw!F197,Hyytiala!F157,Jungfraujoch!F157,MaceHead!F177,Melpitz!F137)</f>
        <v>0.61629999999999996</v>
      </c>
    </row>
  </sheetData>
  <pageMargins left="0.7" right="0.7" top="0.75" bottom="0.75" header="0.3" footer="0.3"/>
  <pageSetup paperSize="9" orientation="portrait" horizontalDpi="120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F16" sqref="F16"/>
    </sheetView>
  </sheetViews>
  <sheetFormatPr defaultRowHeight="15" x14ac:dyDescent="0.25"/>
  <cols>
    <col min="1" max="1" width="28.140625" customWidth="1"/>
    <col min="2" max="2" width="28.85546875" customWidth="1"/>
  </cols>
  <sheetData>
    <row r="1" spans="1:1" x14ac:dyDescent="0.25">
      <c r="A1" s="11" t="s">
        <v>59</v>
      </c>
    </row>
    <row r="2" spans="1:1" x14ac:dyDescent="0.25">
      <c r="A2" s="13"/>
    </row>
    <row r="3" spans="1:1" ht="23.25" customHeight="1" x14ac:dyDescent="0.25">
      <c r="A3" s="12"/>
    </row>
    <row r="4" spans="1:1" ht="38.25" x14ac:dyDescent="0.25">
      <c r="A4" s="12" t="s">
        <v>60</v>
      </c>
    </row>
    <row r="5" spans="1:1" ht="40.5" customHeight="1" x14ac:dyDescent="0.25">
      <c r="A5" s="13"/>
    </row>
    <row r="6" spans="1:1" ht="38.25" x14ac:dyDescent="0.25">
      <c r="A6" s="12" t="s">
        <v>61</v>
      </c>
    </row>
    <row r="7" spans="1:1" ht="39" customHeight="1" x14ac:dyDescent="0.25">
      <c r="A7" s="13"/>
    </row>
    <row r="8" spans="1:1" ht="38.25" x14ac:dyDescent="0.25">
      <c r="A8" s="12" t="s">
        <v>62</v>
      </c>
    </row>
    <row r="9" spans="1:1" ht="43.5" customHeight="1" x14ac:dyDescent="0.25">
      <c r="A9" s="13"/>
    </row>
    <row r="10" spans="1:1" ht="25.5" x14ac:dyDescent="0.25">
      <c r="A10" s="12" t="s">
        <v>63</v>
      </c>
    </row>
    <row r="11" spans="1:1" ht="53.25" customHeight="1" x14ac:dyDescent="0.25">
      <c r="A11" s="13"/>
    </row>
    <row r="12" spans="1:1" ht="25.5" x14ac:dyDescent="0.25">
      <c r="A12" s="12" t="s">
        <v>64</v>
      </c>
    </row>
    <row r="13" spans="1:1" x14ac:dyDescent="0.25">
      <c r="A13" s="13"/>
    </row>
    <row r="14" spans="1:1" x14ac:dyDescent="0.25">
      <c r="A14" s="13"/>
    </row>
    <row r="15" spans="1:1" x14ac:dyDescent="0.25">
      <c r="A15" s="13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0"/>
  <sheetViews>
    <sheetView topLeftCell="A103" workbookViewId="0">
      <selection activeCell="D119" sqref="A1:XFD1048576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287.7457</v>
      </c>
      <c r="C3" s="1">
        <v>85.775999999999996</v>
      </c>
      <c r="D3" s="1">
        <v>42.4696</v>
      </c>
      <c r="E3" s="1">
        <v>204.01779999999999</v>
      </c>
      <c r="F3" s="1">
        <v>0.31619999999999998</v>
      </c>
      <c r="G3" s="1">
        <v>164.90430000000001</v>
      </c>
      <c r="H3" s="1">
        <v>81.647800000000004</v>
      </c>
    </row>
    <row r="4" spans="1:8" x14ac:dyDescent="0.25">
      <c r="A4" s="1" t="s">
        <v>17</v>
      </c>
      <c r="B4" s="1">
        <v>352.7022</v>
      </c>
      <c r="C4" s="1">
        <v>150.73249999999999</v>
      </c>
      <c r="D4" s="1">
        <v>74.631</v>
      </c>
      <c r="E4" s="1">
        <v>200.49379999999999</v>
      </c>
      <c r="F4" s="1">
        <v>0.36599999999999999</v>
      </c>
      <c r="G4" s="1">
        <v>159.1079</v>
      </c>
      <c r="H4" s="1">
        <v>78.777900000000002</v>
      </c>
    </row>
    <row r="5" spans="1:8" x14ac:dyDescent="0.25">
      <c r="A5" s="1" t="s">
        <v>27</v>
      </c>
      <c r="B5" s="1">
        <v>280.99380000000002</v>
      </c>
      <c r="C5" s="1">
        <v>79.023799999999994</v>
      </c>
      <c r="D5" s="1">
        <v>39.1265</v>
      </c>
      <c r="E5" s="1">
        <v>114.3439</v>
      </c>
      <c r="F5" s="1">
        <v>0.55300000000000005</v>
      </c>
      <c r="G5" s="1">
        <v>92.000299999999996</v>
      </c>
      <c r="H5" s="1">
        <v>45.551400000000001</v>
      </c>
    </row>
    <row r="6" spans="1:8" x14ac:dyDescent="0.25">
      <c r="A6" s="1" t="s">
        <v>28</v>
      </c>
      <c r="B6" s="1">
        <v>282.52769999999998</v>
      </c>
      <c r="C6" s="1">
        <v>80.558700000000002</v>
      </c>
      <c r="D6" s="1">
        <v>39.886400000000002</v>
      </c>
      <c r="E6" s="1">
        <v>114.61920000000001</v>
      </c>
      <c r="F6" s="1">
        <v>0.55900000000000005</v>
      </c>
      <c r="G6" s="1">
        <v>90.044300000000007</v>
      </c>
      <c r="H6" s="1">
        <v>44.582999999999998</v>
      </c>
    </row>
    <row r="7" spans="1:8" x14ac:dyDescent="0.25">
      <c r="A7" s="1" t="s">
        <v>29</v>
      </c>
      <c r="B7" s="1">
        <v>121.20740000000001</v>
      </c>
      <c r="C7" s="1">
        <v>-80.7624</v>
      </c>
      <c r="D7" s="1">
        <v>-39.987299999999998</v>
      </c>
      <c r="E7" s="1">
        <v>120.0668</v>
      </c>
      <c r="F7" s="1">
        <v>0.45629999999999998</v>
      </c>
      <c r="G7" s="1">
        <v>98.1691</v>
      </c>
      <c r="H7" s="1">
        <v>48.605699999999999</v>
      </c>
    </row>
    <row r="8" spans="1:8" x14ac:dyDescent="0.25">
      <c r="A8" s="1" t="s">
        <v>18</v>
      </c>
      <c r="B8" s="1">
        <v>117.9301</v>
      </c>
      <c r="C8" s="1">
        <v>-84.040099999999995</v>
      </c>
      <c r="D8" s="1">
        <v>-41.610100000000003</v>
      </c>
      <c r="E8" s="1">
        <v>118.1681</v>
      </c>
      <c r="F8" s="1">
        <v>0.46050000000000002</v>
      </c>
      <c r="G8" s="1">
        <v>94.272000000000006</v>
      </c>
      <c r="H8" s="1">
        <v>46.676200000000001</v>
      </c>
    </row>
    <row r="9" spans="1:8" x14ac:dyDescent="0.25">
      <c r="A9" s="1" t="s">
        <v>30</v>
      </c>
      <c r="B9" s="1">
        <v>182.98140000000001</v>
      </c>
      <c r="C9" s="1">
        <v>-18.9878</v>
      </c>
      <c r="D9" s="1">
        <v>-9.4013000000000009</v>
      </c>
      <c r="E9" s="1">
        <v>111.80159999999999</v>
      </c>
      <c r="F9" s="1">
        <v>0.47249999999999998</v>
      </c>
      <c r="G9" s="1">
        <v>90.573400000000007</v>
      </c>
      <c r="H9" s="1">
        <v>44.844900000000003</v>
      </c>
    </row>
    <row r="10" spans="1:8" x14ac:dyDescent="0.25">
      <c r="A10" s="1" t="s">
        <v>19</v>
      </c>
      <c r="B10" s="1">
        <v>174.37389999999999</v>
      </c>
      <c r="C10" s="1">
        <v>-27.595800000000001</v>
      </c>
      <c r="D10" s="1">
        <v>-13.6633</v>
      </c>
      <c r="E10" s="1">
        <v>114.4894</v>
      </c>
      <c r="F10" s="1">
        <v>0.40300000000000002</v>
      </c>
      <c r="G10" s="1">
        <v>91.487099999999998</v>
      </c>
      <c r="H10" s="1">
        <v>45.2973</v>
      </c>
    </row>
    <row r="11" spans="1:8" x14ac:dyDescent="0.25">
      <c r="A11" s="1" t="s">
        <v>20</v>
      </c>
      <c r="B11" s="1">
        <v>226.60980000000001</v>
      </c>
      <c r="C11" s="1">
        <v>24.639099999999999</v>
      </c>
      <c r="D11" s="1">
        <v>12.199400000000001</v>
      </c>
      <c r="E11" s="1">
        <v>200.77189999999999</v>
      </c>
      <c r="F11" s="1">
        <v>0.33400000000000002</v>
      </c>
      <c r="G11" s="1">
        <v>146.3828</v>
      </c>
      <c r="H11" s="1">
        <v>72.477400000000003</v>
      </c>
    </row>
    <row r="12" spans="1:8" x14ac:dyDescent="0.25">
      <c r="A12" s="1" t="s">
        <v>31</v>
      </c>
      <c r="B12" s="1">
        <v>406.83769999999998</v>
      </c>
      <c r="C12" s="1">
        <v>204.8689</v>
      </c>
      <c r="D12" s="1">
        <v>101.43519999999999</v>
      </c>
      <c r="E12" s="1">
        <v>252.548</v>
      </c>
      <c r="F12" s="1">
        <v>0.34129999999999999</v>
      </c>
      <c r="G12" s="1">
        <v>209.4657</v>
      </c>
      <c r="H12" s="1">
        <v>103.71120000000001</v>
      </c>
    </row>
    <row r="13" spans="1:8" x14ac:dyDescent="0.25">
      <c r="A13" s="1" t="s">
        <v>32</v>
      </c>
      <c r="B13" s="1">
        <v>368.57369999999997</v>
      </c>
      <c r="C13" s="1">
        <v>166.60319999999999</v>
      </c>
      <c r="D13" s="1">
        <v>82.489000000000004</v>
      </c>
      <c r="E13" s="1">
        <v>201.3656</v>
      </c>
      <c r="F13" s="1">
        <v>0.39910000000000001</v>
      </c>
      <c r="G13" s="1">
        <v>170.69110000000001</v>
      </c>
      <c r="H13" s="1">
        <v>84.513000000000005</v>
      </c>
    </row>
    <row r="14" spans="1:8" x14ac:dyDescent="0.25">
      <c r="A14" s="1" t="s">
        <v>21</v>
      </c>
      <c r="B14" s="1">
        <v>364.66829999999999</v>
      </c>
      <c r="C14" s="1">
        <v>162.69900000000001</v>
      </c>
      <c r="D14" s="1">
        <v>80.555899999999994</v>
      </c>
      <c r="E14" s="1">
        <v>190.93729999999999</v>
      </c>
      <c r="F14" s="1">
        <v>0.44130000000000003</v>
      </c>
      <c r="G14" s="1">
        <v>163.99870000000001</v>
      </c>
      <c r="H14" s="1">
        <v>81.199399999999997</v>
      </c>
    </row>
    <row r="15" spans="1:8" x14ac:dyDescent="0.25">
      <c r="A15" s="1" t="s">
        <v>22</v>
      </c>
      <c r="B15" s="1">
        <v>304.51179999999999</v>
      </c>
      <c r="C15" s="1">
        <v>102.54170000000001</v>
      </c>
      <c r="D15" s="1">
        <v>50.770699999999998</v>
      </c>
      <c r="E15" s="1">
        <v>157.18620000000001</v>
      </c>
      <c r="F15" s="1">
        <v>0.43769999999999998</v>
      </c>
      <c r="G15" s="1">
        <v>109.3391</v>
      </c>
      <c r="H15" s="1">
        <v>54.136200000000002</v>
      </c>
    </row>
    <row r="16" spans="1:8" x14ac:dyDescent="0.25">
      <c r="A16" s="1" t="s">
        <v>33</v>
      </c>
      <c r="B16" s="1">
        <v>229.46979999999999</v>
      </c>
      <c r="C16" s="1">
        <v>27.5</v>
      </c>
      <c r="D16" s="1">
        <v>13.6159</v>
      </c>
      <c r="E16" s="1">
        <v>120.5561</v>
      </c>
      <c r="F16" s="1">
        <v>0.63929999999999998</v>
      </c>
      <c r="G16" s="1">
        <v>92.016900000000007</v>
      </c>
      <c r="H16" s="1">
        <v>45.559699999999999</v>
      </c>
    </row>
    <row r="17" spans="1:8" x14ac:dyDescent="0.25">
      <c r="A17" s="1" t="s">
        <v>34</v>
      </c>
      <c r="B17" s="1">
        <v>178.67769999999999</v>
      </c>
      <c r="C17" s="1">
        <v>-23.291799999999999</v>
      </c>
      <c r="D17" s="1">
        <v>-11.532299999999999</v>
      </c>
      <c r="E17" s="1">
        <v>109.681</v>
      </c>
      <c r="F17" s="1">
        <v>0.44219999999999998</v>
      </c>
      <c r="G17" s="1">
        <v>88.122399999999999</v>
      </c>
      <c r="H17" s="1">
        <v>43.631399999999999</v>
      </c>
    </row>
    <row r="18" spans="1:8" x14ac:dyDescent="0.25">
      <c r="A18" s="1" t="s">
        <v>1</v>
      </c>
      <c r="B18" s="1">
        <v>201.97020000000001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1.770581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2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470.44920000000002</v>
      </c>
      <c r="C23" s="1">
        <v>123.581</v>
      </c>
      <c r="D23" s="1">
        <v>35.627699999999997</v>
      </c>
      <c r="E23" s="1">
        <v>359.77600000000001</v>
      </c>
      <c r="F23" s="1">
        <v>0.32100000000000001</v>
      </c>
      <c r="G23" s="1">
        <v>286.39179999999999</v>
      </c>
      <c r="H23" s="1">
        <v>82.565100000000001</v>
      </c>
    </row>
    <row r="24" spans="1:8" x14ac:dyDescent="0.25">
      <c r="A24" s="1" t="s">
        <v>17</v>
      </c>
      <c r="B24" s="1">
        <v>546.30650000000003</v>
      </c>
      <c r="C24" s="1">
        <v>199.4375</v>
      </c>
      <c r="D24" s="1">
        <v>57.496699999999997</v>
      </c>
      <c r="E24" s="1">
        <v>288.10840000000002</v>
      </c>
      <c r="F24" s="1">
        <v>0.44030000000000002</v>
      </c>
      <c r="G24" s="1">
        <v>223.8655</v>
      </c>
      <c r="H24" s="1">
        <v>64.539100000000005</v>
      </c>
    </row>
    <row r="25" spans="1:8" x14ac:dyDescent="0.25">
      <c r="A25" s="1" t="s">
        <v>27</v>
      </c>
      <c r="B25" s="1">
        <v>416.26990000000001</v>
      </c>
      <c r="C25" s="1">
        <v>69.401200000000003</v>
      </c>
      <c r="D25" s="1">
        <v>20.007999999999999</v>
      </c>
      <c r="E25" s="1">
        <v>168.92449999999999</v>
      </c>
      <c r="F25" s="1">
        <v>0.62409999999999999</v>
      </c>
      <c r="G25" s="1">
        <v>126.6069</v>
      </c>
      <c r="H25" s="1">
        <v>36.500100000000003</v>
      </c>
    </row>
    <row r="26" spans="1:8" x14ac:dyDescent="0.25">
      <c r="A26" s="1" t="s">
        <v>28</v>
      </c>
      <c r="B26" s="1">
        <v>420.858</v>
      </c>
      <c r="C26" s="1">
        <v>73.990399999999994</v>
      </c>
      <c r="D26" s="1">
        <v>21.331</v>
      </c>
      <c r="E26" s="1">
        <v>158.68799999999999</v>
      </c>
      <c r="F26" s="1">
        <v>0.6472</v>
      </c>
      <c r="G26" s="1">
        <v>117.97369999999999</v>
      </c>
      <c r="H26" s="1">
        <v>34.011099999999999</v>
      </c>
    </row>
    <row r="27" spans="1:8" x14ac:dyDescent="0.25">
      <c r="A27" s="1" t="s">
        <v>29</v>
      </c>
      <c r="B27" s="1">
        <v>157.42850000000001</v>
      </c>
      <c r="C27" s="1">
        <v>-189.43989999999999</v>
      </c>
      <c r="D27" s="1">
        <v>-54.614400000000003</v>
      </c>
      <c r="E27" s="1">
        <v>243.46039999999999</v>
      </c>
      <c r="F27" s="1">
        <v>0.43369999999999997</v>
      </c>
      <c r="G27" s="1">
        <v>206.34039999999999</v>
      </c>
      <c r="H27" s="1">
        <v>59.486800000000002</v>
      </c>
    </row>
    <row r="28" spans="1:8" x14ac:dyDescent="0.25">
      <c r="A28" s="1" t="s">
        <v>18</v>
      </c>
      <c r="B28" s="1">
        <v>160.1284</v>
      </c>
      <c r="C28" s="1">
        <v>-186.74</v>
      </c>
      <c r="D28" s="1">
        <v>-53.836100000000002</v>
      </c>
      <c r="E28" s="1">
        <v>239.06370000000001</v>
      </c>
      <c r="F28" s="1">
        <v>0.44030000000000002</v>
      </c>
      <c r="G28" s="1">
        <v>198.65119999999999</v>
      </c>
      <c r="H28" s="1">
        <v>57.27</v>
      </c>
    </row>
    <row r="29" spans="1:8" x14ac:dyDescent="0.25">
      <c r="A29" s="1" t="s">
        <v>30</v>
      </c>
      <c r="B29" s="1">
        <v>239.55520000000001</v>
      </c>
      <c r="C29" s="1">
        <v>-107.3134</v>
      </c>
      <c r="D29" s="1">
        <v>-30.937799999999999</v>
      </c>
      <c r="E29" s="1">
        <v>221.21469999999999</v>
      </c>
      <c r="F29" s="1">
        <v>0.44869999999999999</v>
      </c>
      <c r="G29" s="1">
        <v>179.27719999999999</v>
      </c>
      <c r="H29" s="1">
        <v>51.684600000000003</v>
      </c>
    </row>
    <row r="30" spans="1:8" x14ac:dyDescent="0.25">
      <c r="A30" s="1" t="s">
        <v>19</v>
      </c>
      <c r="B30" s="1">
        <v>221.23509999999999</v>
      </c>
      <c r="C30" s="1">
        <v>-125.6331</v>
      </c>
      <c r="D30" s="1">
        <v>-36.219299999999997</v>
      </c>
      <c r="E30" s="1">
        <v>225.9177</v>
      </c>
      <c r="F30" s="1">
        <v>0.41799999999999998</v>
      </c>
      <c r="G30" s="1">
        <v>182.1754</v>
      </c>
      <c r="H30" s="1">
        <v>52.520099999999999</v>
      </c>
    </row>
    <row r="31" spans="1:8" x14ac:dyDescent="0.25">
      <c r="A31" s="1" t="s">
        <v>20</v>
      </c>
      <c r="B31" s="1">
        <v>288.42599999999999</v>
      </c>
      <c r="C31" s="1">
        <v>-58.441400000000002</v>
      </c>
      <c r="D31" s="1">
        <v>-16.848299999999998</v>
      </c>
      <c r="E31" s="1">
        <v>297.32029999999997</v>
      </c>
      <c r="F31" s="1">
        <v>0.3992</v>
      </c>
      <c r="G31" s="1">
        <v>223.2533</v>
      </c>
      <c r="H31" s="1">
        <v>64.3626</v>
      </c>
    </row>
    <row r="32" spans="1:8" x14ac:dyDescent="0.25">
      <c r="A32" s="1" t="s">
        <v>31</v>
      </c>
      <c r="B32" s="1">
        <v>651.84109999999998</v>
      </c>
      <c r="C32" s="1">
        <v>304.97239999999999</v>
      </c>
      <c r="D32" s="1">
        <v>87.921800000000005</v>
      </c>
      <c r="E32" s="1">
        <v>402.1035</v>
      </c>
      <c r="F32" s="1">
        <v>0.37640000000000001</v>
      </c>
      <c r="G32" s="1">
        <v>323.35849999999999</v>
      </c>
      <c r="H32" s="1">
        <v>93.222399999999993</v>
      </c>
    </row>
    <row r="33" spans="1:8" x14ac:dyDescent="0.25">
      <c r="A33" s="1" t="s">
        <v>32</v>
      </c>
      <c r="B33" s="1">
        <v>548.76369999999997</v>
      </c>
      <c r="C33" s="1">
        <v>201.89519999999999</v>
      </c>
      <c r="D33" s="1">
        <v>58.205199999999998</v>
      </c>
      <c r="E33" s="1">
        <v>275.3657</v>
      </c>
      <c r="F33" s="1">
        <v>0.45579999999999998</v>
      </c>
      <c r="G33" s="1">
        <v>219.31659999999999</v>
      </c>
      <c r="H33" s="1">
        <v>63.227699999999999</v>
      </c>
    </row>
    <row r="34" spans="1:8" x14ac:dyDescent="0.25">
      <c r="A34" s="1" t="s">
        <v>21</v>
      </c>
      <c r="B34" s="1">
        <v>643.44569999999999</v>
      </c>
      <c r="C34" s="1">
        <v>296.57729999999998</v>
      </c>
      <c r="D34" s="1">
        <v>85.501499999999993</v>
      </c>
      <c r="E34" s="1">
        <v>365.56200000000001</v>
      </c>
      <c r="F34" s="1">
        <v>0.43009999999999998</v>
      </c>
      <c r="G34" s="1">
        <v>299.8929</v>
      </c>
      <c r="H34" s="1">
        <v>86.457400000000007</v>
      </c>
    </row>
    <row r="35" spans="1:8" x14ac:dyDescent="0.25">
      <c r="A35" s="1" t="s">
        <v>22</v>
      </c>
      <c r="B35" s="1">
        <v>509.96190000000001</v>
      </c>
      <c r="C35" s="1">
        <v>163.0942</v>
      </c>
      <c r="D35" s="1">
        <v>47.019100000000002</v>
      </c>
      <c r="E35" s="1">
        <v>211.38759999999999</v>
      </c>
      <c r="F35" s="1">
        <v>0.52049999999999996</v>
      </c>
      <c r="G35" s="1">
        <v>171.7757</v>
      </c>
      <c r="H35" s="1">
        <v>49.521999999999998</v>
      </c>
    </row>
    <row r="36" spans="1:8" x14ac:dyDescent="0.25">
      <c r="A36" s="1" t="s">
        <v>33</v>
      </c>
      <c r="B36" s="1">
        <v>280.27820000000003</v>
      </c>
      <c r="C36" s="1">
        <v>-66.590400000000002</v>
      </c>
      <c r="D36" s="1">
        <v>-19.197600000000001</v>
      </c>
      <c r="E36" s="1">
        <v>186.63149999999999</v>
      </c>
      <c r="F36" s="1">
        <v>0.66139999999999999</v>
      </c>
      <c r="G36" s="1">
        <v>153.67349999999999</v>
      </c>
      <c r="H36" s="1">
        <v>44.303199999999997</v>
      </c>
    </row>
    <row r="37" spans="1:8" x14ac:dyDescent="0.25">
      <c r="A37" s="1" t="s">
        <v>34</v>
      </c>
      <c r="B37" s="1">
        <v>230.39570000000001</v>
      </c>
      <c r="C37" s="1">
        <v>-116.47329999999999</v>
      </c>
      <c r="D37" s="1">
        <v>-33.578600000000002</v>
      </c>
      <c r="E37" s="1">
        <v>220.4666</v>
      </c>
      <c r="F37" s="1">
        <v>0.43640000000000001</v>
      </c>
      <c r="G37" s="1">
        <v>177.971</v>
      </c>
      <c r="H37" s="1">
        <v>51.308</v>
      </c>
    </row>
    <row r="38" spans="1:8" x14ac:dyDescent="0.25">
      <c r="A38" s="1" t="s">
        <v>1</v>
      </c>
      <c r="B38" s="1">
        <v>346.86779999999999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2.0524960000000001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3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750.49770000000001</v>
      </c>
      <c r="C43" s="1">
        <v>-326.10210000000001</v>
      </c>
      <c r="D43" s="1">
        <v>-30.290099999999999</v>
      </c>
      <c r="E43" s="1">
        <v>1146.2633000000001</v>
      </c>
      <c r="F43" s="1">
        <v>0.45319999999999999</v>
      </c>
      <c r="G43" s="1">
        <v>850.33249999999998</v>
      </c>
      <c r="H43" s="1">
        <v>78.9833</v>
      </c>
    </row>
    <row r="44" spans="1:8" x14ac:dyDescent="0.25">
      <c r="A44" s="1" t="s">
        <v>17</v>
      </c>
      <c r="B44" s="1">
        <v>1050.4933000000001</v>
      </c>
      <c r="C44" s="1">
        <v>-26.102900000000002</v>
      </c>
      <c r="D44" s="1">
        <v>-2.4245999999999999</v>
      </c>
      <c r="E44" s="1">
        <v>923.55330000000004</v>
      </c>
      <c r="F44" s="1">
        <v>0.66159999999999997</v>
      </c>
      <c r="G44" s="1">
        <v>587.36580000000004</v>
      </c>
      <c r="H44" s="1">
        <v>54.557600000000001</v>
      </c>
    </row>
    <row r="45" spans="1:8" x14ac:dyDescent="0.25">
      <c r="A45" s="1" t="s">
        <v>27</v>
      </c>
      <c r="B45" s="1">
        <v>505.50779999999997</v>
      </c>
      <c r="C45" s="1">
        <v>-571.09220000000005</v>
      </c>
      <c r="D45" s="1">
        <v>-53.045999999999999</v>
      </c>
      <c r="E45" s="1">
        <v>945.25890000000004</v>
      </c>
      <c r="F45" s="1">
        <v>0.53769999999999996</v>
      </c>
      <c r="G45" s="1">
        <v>628.4402</v>
      </c>
      <c r="H45" s="1">
        <v>58.372799999999998</v>
      </c>
    </row>
    <row r="46" spans="1:8" x14ac:dyDescent="0.25">
      <c r="A46" s="1" t="s">
        <v>28</v>
      </c>
      <c r="B46" s="1">
        <v>463.64049999999997</v>
      </c>
      <c r="C46" s="1">
        <v>-612.95659999999998</v>
      </c>
      <c r="D46" s="1">
        <v>-56.934600000000003</v>
      </c>
      <c r="E46" s="1">
        <v>988.30330000000004</v>
      </c>
      <c r="F46" s="1">
        <v>0.50260000000000005</v>
      </c>
      <c r="G46" s="1">
        <v>667.33810000000005</v>
      </c>
      <c r="H46" s="1">
        <v>61.985900000000001</v>
      </c>
    </row>
    <row r="47" spans="1:8" x14ac:dyDescent="0.25">
      <c r="A47" s="1" t="s">
        <v>29</v>
      </c>
      <c r="B47" s="1">
        <v>167.94139999999999</v>
      </c>
      <c r="C47" s="1">
        <v>-908.65859999999998</v>
      </c>
      <c r="D47" s="1">
        <v>-84.400999999999996</v>
      </c>
      <c r="E47" s="1">
        <v>1222.1433999999999</v>
      </c>
      <c r="F47" s="1">
        <v>0.45290000000000002</v>
      </c>
      <c r="G47" s="1">
        <v>911.47220000000004</v>
      </c>
      <c r="H47" s="1">
        <v>84.662300000000002</v>
      </c>
    </row>
    <row r="48" spans="1:8" x14ac:dyDescent="0.25">
      <c r="A48" s="1" t="s">
        <v>18</v>
      </c>
      <c r="B48" s="1">
        <v>215.2603</v>
      </c>
      <c r="C48" s="1">
        <v>-861.33669999999995</v>
      </c>
      <c r="D48" s="1">
        <v>-80.005499999999998</v>
      </c>
      <c r="E48" s="1">
        <v>1173.6054999999999</v>
      </c>
      <c r="F48" s="1">
        <v>0.4698</v>
      </c>
      <c r="G48" s="1">
        <v>867.06889999999999</v>
      </c>
      <c r="H48" s="1">
        <v>80.537899999999993</v>
      </c>
    </row>
    <row r="49" spans="1:8" x14ac:dyDescent="0.25">
      <c r="A49" s="1" t="s">
        <v>30</v>
      </c>
      <c r="B49" s="1">
        <v>296.19940000000003</v>
      </c>
      <c r="C49" s="1">
        <v>-780.39750000000004</v>
      </c>
      <c r="D49" s="1">
        <v>-72.487399999999994</v>
      </c>
      <c r="E49" s="1">
        <v>1125.8812</v>
      </c>
      <c r="F49" s="1">
        <v>0.47649999999999998</v>
      </c>
      <c r="G49" s="1">
        <v>804.08420000000001</v>
      </c>
      <c r="H49" s="1">
        <v>74.687600000000003</v>
      </c>
    </row>
    <row r="50" spans="1:8" x14ac:dyDescent="0.25">
      <c r="A50" s="1" t="s">
        <v>19</v>
      </c>
      <c r="B50" s="1">
        <v>274.6703</v>
      </c>
      <c r="C50" s="1">
        <v>-801.92759999999998</v>
      </c>
      <c r="D50" s="1">
        <v>-74.487200000000001</v>
      </c>
      <c r="E50" s="1">
        <v>1153.835</v>
      </c>
      <c r="F50" s="1">
        <v>0.45850000000000002</v>
      </c>
      <c r="G50" s="1">
        <v>820.36300000000006</v>
      </c>
      <c r="H50" s="1">
        <v>76.199600000000004</v>
      </c>
    </row>
    <row r="51" spans="1:8" x14ac:dyDescent="0.25">
      <c r="A51" s="1" t="s">
        <v>20</v>
      </c>
      <c r="B51" s="1">
        <v>395.20890000000003</v>
      </c>
      <c r="C51" s="1">
        <v>-681.38879999999995</v>
      </c>
      <c r="D51" s="1">
        <v>-63.290999999999997</v>
      </c>
      <c r="E51" s="1">
        <v>1044.2915</v>
      </c>
      <c r="F51" s="1">
        <v>0.53220000000000001</v>
      </c>
      <c r="G51" s="1">
        <v>743.49739999999997</v>
      </c>
      <c r="H51" s="1">
        <v>69.059899999999999</v>
      </c>
    </row>
    <row r="52" spans="1:8" x14ac:dyDescent="0.25">
      <c r="A52" s="1" t="s">
        <v>31</v>
      </c>
      <c r="B52" s="1">
        <v>1129.1476</v>
      </c>
      <c r="C52" s="1">
        <v>52.548999999999999</v>
      </c>
      <c r="D52" s="1">
        <v>4.8810000000000002</v>
      </c>
      <c r="E52" s="1">
        <v>924.91049999999996</v>
      </c>
      <c r="F52" s="1">
        <v>0.65959999999999996</v>
      </c>
      <c r="G52" s="1">
        <v>616.77160000000003</v>
      </c>
      <c r="H52" s="1">
        <v>57.289000000000001</v>
      </c>
    </row>
    <row r="53" spans="1:8" x14ac:dyDescent="0.25">
      <c r="A53" s="1" t="s">
        <v>32</v>
      </c>
      <c r="B53" s="1">
        <v>673.42660000000001</v>
      </c>
      <c r="C53" s="1">
        <v>-403.17200000000003</v>
      </c>
      <c r="D53" s="1">
        <v>-37.448700000000002</v>
      </c>
      <c r="E53" s="1">
        <v>877.97400000000005</v>
      </c>
      <c r="F53" s="1">
        <v>0.52049999999999996</v>
      </c>
      <c r="G53" s="1">
        <v>582.73030000000006</v>
      </c>
      <c r="H53" s="1">
        <v>54.127000000000002</v>
      </c>
    </row>
    <row r="54" spans="1:8" x14ac:dyDescent="0.25">
      <c r="A54" s="1" t="s">
        <v>21</v>
      </c>
      <c r="B54" s="1">
        <v>942.42790000000002</v>
      </c>
      <c r="C54" s="1">
        <v>-134.17070000000001</v>
      </c>
      <c r="D54" s="1">
        <v>-12.4625</v>
      </c>
      <c r="E54" s="1">
        <v>792.74519999999995</v>
      </c>
      <c r="F54" s="1">
        <v>0.73460000000000003</v>
      </c>
      <c r="G54" s="1">
        <v>555.86220000000003</v>
      </c>
      <c r="H54" s="1">
        <v>51.631399999999999</v>
      </c>
    </row>
    <row r="55" spans="1:8" x14ac:dyDescent="0.25">
      <c r="A55" s="1" t="s">
        <v>22</v>
      </c>
      <c r="B55" s="1">
        <v>541.35709999999995</v>
      </c>
      <c r="C55" s="1">
        <v>-535.24</v>
      </c>
      <c r="D55" s="1">
        <v>-49.715899999999998</v>
      </c>
      <c r="E55" s="1">
        <v>917.39229999999998</v>
      </c>
      <c r="F55" s="1">
        <v>0.59330000000000005</v>
      </c>
      <c r="G55" s="1">
        <v>626.82309999999995</v>
      </c>
      <c r="H55" s="1">
        <v>58.2226</v>
      </c>
    </row>
    <row r="56" spans="1:8" x14ac:dyDescent="0.25">
      <c r="A56" s="1" t="s">
        <v>33</v>
      </c>
      <c r="B56" s="1">
        <v>373.71879999999999</v>
      </c>
      <c r="C56" s="1">
        <v>-702.88210000000004</v>
      </c>
      <c r="D56" s="1">
        <v>-65.287400000000005</v>
      </c>
      <c r="E56" s="1">
        <v>998.63390000000004</v>
      </c>
      <c r="F56" s="1">
        <v>0.54669999999999996</v>
      </c>
      <c r="G56" s="1">
        <v>724.61940000000004</v>
      </c>
      <c r="H56" s="1">
        <v>67.306399999999996</v>
      </c>
    </row>
    <row r="57" spans="1:8" x14ac:dyDescent="0.25">
      <c r="A57" s="1" t="s">
        <v>34</v>
      </c>
      <c r="B57" s="1">
        <v>285.43490000000003</v>
      </c>
      <c r="C57" s="1">
        <v>-791.16449999999998</v>
      </c>
      <c r="D57" s="1">
        <v>-73.487499999999997</v>
      </c>
      <c r="E57" s="1">
        <v>1138.3293000000001</v>
      </c>
      <c r="F57" s="1">
        <v>0.4677</v>
      </c>
      <c r="G57" s="1">
        <v>810.048</v>
      </c>
      <c r="H57" s="1">
        <v>75.241500000000002</v>
      </c>
    </row>
    <row r="58" spans="1:8" x14ac:dyDescent="0.25">
      <c r="A58" s="1" t="s">
        <v>1</v>
      </c>
      <c r="B58" s="1">
        <v>1076.5972999999999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2.9170660000000002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5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1902.8964000000001</v>
      </c>
      <c r="C63" s="1">
        <v>-555.50890000000004</v>
      </c>
      <c r="D63" s="1">
        <v>-22.596299999999999</v>
      </c>
      <c r="E63" s="1">
        <v>2131.1394</v>
      </c>
      <c r="F63" s="1">
        <v>0.45290000000000002</v>
      </c>
      <c r="G63" s="1">
        <v>1652.3670999999999</v>
      </c>
      <c r="H63" s="1">
        <v>67.212800000000001</v>
      </c>
    </row>
    <row r="64" spans="1:8" x14ac:dyDescent="0.25">
      <c r="A64" s="1" t="s">
        <v>17</v>
      </c>
      <c r="B64" s="1">
        <v>1632.7675999999999</v>
      </c>
      <c r="C64" s="1">
        <v>-825.65129999999999</v>
      </c>
      <c r="D64" s="1">
        <v>-33.584800000000001</v>
      </c>
      <c r="E64" s="1">
        <v>1662.0863999999999</v>
      </c>
      <c r="F64" s="1">
        <v>0.63549999999999995</v>
      </c>
      <c r="G64" s="1">
        <v>1212.8704</v>
      </c>
      <c r="H64" s="1">
        <v>49.335500000000003</v>
      </c>
    </row>
    <row r="65" spans="1:8" x14ac:dyDescent="0.25">
      <c r="A65" s="1" t="s">
        <v>27</v>
      </c>
      <c r="B65" s="1">
        <v>1155.0474999999999</v>
      </c>
      <c r="C65" s="1">
        <v>-1303.3658</v>
      </c>
      <c r="D65" s="1">
        <v>-53.016599999999997</v>
      </c>
      <c r="E65" s="1">
        <v>1793.4436000000001</v>
      </c>
      <c r="F65" s="1">
        <v>0.57950000000000002</v>
      </c>
      <c r="G65" s="1">
        <v>1387.1455000000001</v>
      </c>
      <c r="H65" s="1">
        <v>56.424500000000002</v>
      </c>
    </row>
    <row r="66" spans="1:8" x14ac:dyDescent="0.25">
      <c r="A66" s="1" t="s">
        <v>28</v>
      </c>
      <c r="B66" s="1">
        <v>1184.2963</v>
      </c>
      <c r="C66" s="1">
        <v>-1274.1170999999999</v>
      </c>
      <c r="D66" s="1">
        <v>-51.826799999999999</v>
      </c>
      <c r="E66" s="1">
        <v>1877.462</v>
      </c>
      <c r="F66" s="1">
        <v>0.54100000000000004</v>
      </c>
      <c r="G66" s="1">
        <v>1450.0990999999999</v>
      </c>
      <c r="H66" s="1">
        <v>58.985199999999999</v>
      </c>
    </row>
    <row r="67" spans="1:8" x14ac:dyDescent="0.25">
      <c r="A67" s="1" t="s">
        <v>29</v>
      </c>
      <c r="B67" s="1">
        <v>280.56490000000002</v>
      </c>
      <c r="C67" s="1">
        <v>-2177.8557000000001</v>
      </c>
      <c r="D67" s="1">
        <v>-88.587900000000005</v>
      </c>
      <c r="E67" s="1">
        <v>2574.2029000000002</v>
      </c>
      <c r="F67" s="1">
        <v>0.44019999999999998</v>
      </c>
      <c r="G67" s="1">
        <v>2182.6152000000002</v>
      </c>
      <c r="H67" s="1">
        <v>88.781499999999994</v>
      </c>
    </row>
    <row r="68" spans="1:8" x14ac:dyDescent="0.25">
      <c r="A68" s="1" t="s">
        <v>18</v>
      </c>
      <c r="B68" s="1">
        <v>356.0421</v>
      </c>
      <c r="C68" s="1">
        <v>-2102.3735000000001</v>
      </c>
      <c r="D68" s="1">
        <v>-85.517600000000002</v>
      </c>
      <c r="E68" s="1">
        <v>2502.5735</v>
      </c>
      <c r="F68" s="1">
        <v>0.44769999999999999</v>
      </c>
      <c r="G68" s="1">
        <v>2103.9677999999999</v>
      </c>
      <c r="H68" s="1">
        <v>85.582400000000007</v>
      </c>
    </row>
    <row r="69" spans="1:8" x14ac:dyDescent="0.25">
      <c r="A69" s="1" t="s">
        <v>30</v>
      </c>
      <c r="B69" s="1">
        <v>441.19450000000001</v>
      </c>
      <c r="C69" s="1">
        <v>-2017.2228</v>
      </c>
      <c r="D69" s="1">
        <v>-82.053899999999999</v>
      </c>
      <c r="E69" s="1">
        <v>2432.7687999999998</v>
      </c>
      <c r="F69" s="1">
        <v>0.45479999999999998</v>
      </c>
      <c r="G69" s="1">
        <v>2029.847</v>
      </c>
      <c r="H69" s="1">
        <v>82.567400000000006</v>
      </c>
    </row>
    <row r="70" spans="1:8" x14ac:dyDescent="0.25">
      <c r="A70" s="1" t="s">
        <v>19</v>
      </c>
      <c r="B70" s="1">
        <v>401.54349999999999</v>
      </c>
      <c r="C70" s="1">
        <v>-2056.8674000000001</v>
      </c>
      <c r="D70" s="1">
        <v>-83.666499999999999</v>
      </c>
      <c r="E70" s="1">
        <v>2469.2766000000001</v>
      </c>
      <c r="F70" s="1">
        <v>0.44940000000000002</v>
      </c>
      <c r="G70" s="1">
        <v>2061.1006000000002</v>
      </c>
      <c r="H70" s="1">
        <v>83.838700000000003</v>
      </c>
    </row>
    <row r="71" spans="1:8" x14ac:dyDescent="0.25">
      <c r="A71" s="1" t="s">
        <v>20</v>
      </c>
      <c r="B71" s="1">
        <v>650.20540000000005</v>
      </c>
      <c r="C71" s="1">
        <v>-1808.2028</v>
      </c>
      <c r="D71" s="1">
        <v>-73.551699999999997</v>
      </c>
      <c r="E71" s="1">
        <v>2234.6970000000001</v>
      </c>
      <c r="F71" s="1">
        <v>0.48580000000000001</v>
      </c>
      <c r="G71" s="1">
        <v>1836.2022999999999</v>
      </c>
      <c r="H71" s="1">
        <v>74.690600000000003</v>
      </c>
    </row>
    <row r="72" spans="1:8" x14ac:dyDescent="0.25">
      <c r="A72" s="1" t="s">
        <v>31</v>
      </c>
      <c r="B72" s="1">
        <v>2350.9726999999998</v>
      </c>
      <c r="C72" s="1">
        <v>-107.4426</v>
      </c>
      <c r="D72" s="1">
        <v>-4.3704000000000001</v>
      </c>
      <c r="E72" s="1">
        <v>1728.9038</v>
      </c>
      <c r="F72" s="1">
        <v>0.61050000000000004</v>
      </c>
      <c r="G72" s="1">
        <v>1229.8651</v>
      </c>
      <c r="H72" s="1">
        <v>50.026800000000001</v>
      </c>
    </row>
    <row r="73" spans="1:8" x14ac:dyDescent="0.25">
      <c r="A73" s="1" t="s">
        <v>32</v>
      </c>
      <c r="B73" s="1">
        <v>1931.3512000000001</v>
      </c>
      <c r="C73" s="1">
        <v>-527.06410000000005</v>
      </c>
      <c r="D73" s="1">
        <v>-21.4392</v>
      </c>
      <c r="E73" s="1">
        <v>1511.3041000000001</v>
      </c>
      <c r="F73" s="1">
        <v>0.60329999999999995</v>
      </c>
      <c r="G73" s="1">
        <v>1108.5128999999999</v>
      </c>
      <c r="H73" s="1">
        <v>45.090600000000002</v>
      </c>
    </row>
    <row r="74" spans="1:8" x14ac:dyDescent="0.25">
      <c r="A74" s="1" t="s">
        <v>21</v>
      </c>
      <c r="B74" s="1">
        <v>4608.7362999999996</v>
      </c>
      <c r="C74" s="1">
        <v>2150.3168999999998</v>
      </c>
      <c r="D74" s="1">
        <v>87.467699999999994</v>
      </c>
      <c r="E74" s="1">
        <v>3312.2361000000001</v>
      </c>
      <c r="F74" s="1">
        <v>0.46260000000000001</v>
      </c>
      <c r="G74" s="1">
        <v>2453.4016000000001</v>
      </c>
      <c r="H74" s="1">
        <v>99.796199999999999</v>
      </c>
    </row>
    <row r="75" spans="1:8" x14ac:dyDescent="0.25">
      <c r="A75" s="1" t="s">
        <v>22</v>
      </c>
      <c r="B75" s="1">
        <v>8684.5635000000002</v>
      </c>
      <c r="C75" s="1">
        <v>6226.1426000000001</v>
      </c>
      <c r="D75" s="1">
        <v>253.25880000000001</v>
      </c>
      <c r="E75" s="1">
        <v>7074.3554999999997</v>
      </c>
      <c r="F75" s="1">
        <v>0.28639999999999999</v>
      </c>
      <c r="G75" s="1">
        <v>6233.2260999999999</v>
      </c>
      <c r="H75" s="1">
        <v>253.54689999999999</v>
      </c>
    </row>
    <row r="76" spans="1:8" x14ac:dyDescent="0.25">
      <c r="A76" s="1" t="s">
        <v>33</v>
      </c>
      <c r="B76" s="1">
        <v>518.35569999999996</v>
      </c>
      <c r="C76" s="1">
        <v>-1940.0604000000001</v>
      </c>
      <c r="D76" s="1">
        <v>-78.915199999999999</v>
      </c>
      <c r="E76" s="1">
        <v>2338.7219</v>
      </c>
      <c r="F76" s="1">
        <v>0.46970000000000001</v>
      </c>
      <c r="G76" s="1">
        <v>1946.3646000000001</v>
      </c>
      <c r="H76" s="1">
        <v>79.171599999999998</v>
      </c>
    </row>
    <row r="77" spans="1:8" x14ac:dyDescent="0.25">
      <c r="A77" s="1" t="s">
        <v>34</v>
      </c>
      <c r="B77" s="1">
        <v>421.36919999999998</v>
      </c>
      <c r="C77" s="1">
        <v>-2037.0447999999999</v>
      </c>
      <c r="D77" s="1">
        <v>-82.860200000000006</v>
      </c>
      <c r="E77" s="1">
        <v>2449.8798999999999</v>
      </c>
      <c r="F77" s="1">
        <v>0.45229999999999998</v>
      </c>
      <c r="G77" s="1">
        <v>2044.6047000000001</v>
      </c>
      <c r="H77" s="1">
        <v>83.167699999999996</v>
      </c>
    </row>
    <row r="78" spans="1:8" x14ac:dyDescent="0.25">
      <c r="A78" s="1" t="s">
        <v>1</v>
      </c>
      <c r="B78" s="1">
        <v>2458.4114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4.7927439999999999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6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1450.2909999999999</v>
      </c>
      <c r="C83" s="1">
        <v>-770.49739999999997</v>
      </c>
      <c r="D83" s="1">
        <v>-34.694800000000001</v>
      </c>
      <c r="E83" s="1">
        <v>1818.1681000000001</v>
      </c>
      <c r="F83" s="1">
        <v>0.43159999999999998</v>
      </c>
      <c r="G83" s="1">
        <v>1455.5372</v>
      </c>
      <c r="H83" s="1">
        <v>65.541499999999999</v>
      </c>
    </row>
    <row r="84" spans="1:8" x14ac:dyDescent="0.25">
      <c r="A84" s="1" t="s">
        <v>17</v>
      </c>
      <c r="B84" s="1">
        <v>1158.7351000000001</v>
      </c>
      <c r="C84" s="1">
        <v>-1062.0554</v>
      </c>
      <c r="D84" s="1">
        <v>-47.823399999999999</v>
      </c>
      <c r="E84" s="1">
        <v>1559.2188000000001</v>
      </c>
      <c r="F84" s="1">
        <v>0.59130000000000005</v>
      </c>
      <c r="G84" s="1">
        <v>1276.6570999999999</v>
      </c>
      <c r="H84" s="1">
        <v>57.486699999999999</v>
      </c>
    </row>
    <row r="85" spans="1:8" x14ac:dyDescent="0.25">
      <c r="A85" s="1" t="s">
        <v>27</v>
      </c>
      <c r="B85" s="1">
        <v>1299.6229000000001</v>
      </c>
      <c r="C85" s="1">
        <v>-921.16579999999999</v>
      </c>
      <c r="D85" s="1">
        <v>-41.479300000000002</v>
      </c>
      <c r="E85" s="1">
        <v>1428.2067</v>
      </c>
      <c r="F85" s="1">
        <v>0.59460000000000002</v>
      </c>
      <c r="G85" s="1">
        <v>1164.0878</v>
      </c>
      <c r="H85" s="1">
        <v>52.4178</v>
      </c>
    </row>
    <row r="86" spans="1:8" x14ac:dyDescent="0.25">
      <c r="A86" s="1" t="s">
        <v>28</v>
      </c>
      <c r="B86" s="1">
        <v>741.60609999999997</v>
      </c>
      <c r="C86" s="1">
        <v>-1479.1801</v>
      </c>
      <c r="D86" s="1">
        <v>-66.606200000000001</v>
      </c>
      <c r="E86" s="1">
        <v>1829.4223999999999</v>
      </c>
      <c r="F86" s="1">
        <v>0.51090000000000002</v>
      </c>
      <c r="G86" s="1">
        <v>1571.9935</v>
      </c>
      <c r="H86" s="1">
        <v>70.785499999999999</v>
      </c>
    </row>
    <row r="87" spans="1:8" x14ac:dyDescent="0.25">
      <c r="A87" s="1" t="s">
        <v>29</v>
      </c>
      <c r="B87" s="1">
        <v>2131.2415000000001</v>
      </c>
      <c r="C87" s="1">
        <v>-89.549899999999994</v>
      </c>
      <c r="D87" s="1">
        <v>-4.0324</v>
      </c>
      <c r="E87" s="1">
        <v>2361.3921</v>
      </c>
      <c r="F87" s="1">
        <v>0.47799999999999998</v>
      </c>
      <c r="G87" s="1">
        <v>1435.124</v>
      </c>
      <c r="H87" s="1">
        <v>64.622399999999999</v>
      </c>
    </row>
    <row r="88" spans="1:8" x14ac:dyDescent="0.25">
      <c r="A88" s="1" t="s">
        <v>18</v>
      </c>
      <c r="B88" s="1">
        <v>774.65880000000004</v>
      </c>
      <c r="C88" s="1">
        <v>-1446.1325999999999</v>
      </c>
      <c r="D88" s="1">
        <v>-65.118099999999998</v>
      </c>
      <c r="E88" s="1">
        <v>1847.3118999999999</v>
      </c>
      <c r="F88" s="1">
        <v>0.49519999999999997</v>
      </c>
      <c r="G88" s="1">
        <v>1565.8604</v>
      </c>
      <c r="H88" s="1">
        <v>70.509299999999996</v>
      </c>
    </row>
    <row r="89" spans="1:8" x14ac:dyDescent="0.25">
      <c r="A89" s="1" t="s">
        <v>30</v>
      </c>
      <c r="B89" s="1">
        <v>394.76229999999998</v>
      </c>
      <c r="C89" s="1">
        <v>-1826.0269000000001</v>
      </c>
      <c r="D89" s="1">
        <v>-82.224400000000003</v>
      </c>
      <c r="E89" s="1">
        <v>2131.5371</v>
      </c>
      <c r="F89" s="1">
        <v>0.4491</v>
      </c>
      <c r="G89" s="1">
        <v>1838.2162000000001</v>
      </c>
      <c r="H89" s="1">
        <v>82.773200000000003</v>
      </c>
    </row>
    <row r="90" spans="1:8" x14ac:dyDescent="0.25">
      <c r="A90" s="1" t="s">
        <v>19</v>
      </c>
      <c r="B90" s="1">
        <v>354.97300000000001</v>
      </c>
      <c r="C90" s="1">
        <v>-1865.8163999999999</v>
      </c>
      <c r="D90" s="1">
        <v>-84.016099999999994</v>
      </c>
      <c r="E90" s="1">
        <v>2174.4618999999998</v>
      </c>
      <c r="F90" s="1">
        <v>0.44069999999999998</v>
      </c>
      <c r="G90" s="1">
        <v>1875.2166</v>
      </c>
      <c r="H90" s="1">
        <v>84.439300000000003</v>
      </c>
    </row>
    <row r="91" spans="1:8" x14ac:dyDescent="0.25">
      <c r="A91" s="1" t="s">
        <v>20</v>
      </c>
      <c r="B91" s="1">
        <v>1499.2030999999999</v>
      </c>
      <c r="C91" s="1">
        <v>-721.58889999999997</v>
      </c>
      <c r="D91" s="1">
        <v>-32.4925</v>
      </c>
      <c r="E91" s="1">
        <v>1515.5255</v>
      </c>
      <c r="F91" s="1">
        <v>0.57550000000000001</v>
      </c>
      <c r="G91" s="1">
        <v>1207.7814000000001</v>
      </c>
      <c r="H91" s="1">
        <v>54.385300000000001</v>
      </c>
    </row>
    <row r="92" spans="1:8" x14ac:dyDescent="0.25">
      <c r="A92" s="1" t="s">
        <v>31</v>
      </c>
      <c r="B92" s="1">
        <v>1372.8530000000001</v>
      </c>
      <c r="C92" s="1">
        <v>-847.93619999999999</v>
      </c>
      <c r="D92" s="1">
        <v>-38.181800000000003</v>
      </c>
      <c r="E92" s="1">
        <v>1392.3855000000001</v>
      </c>
      <c r="F92" s="1">
        <v>0.61799999999999999</v>
      </c>
      <c r="G92" s="1">
        <v>1125.1279</v>
      </c>
      <c r="H92" s="1">
        <v>50.663499999999999</v>
      </c>
    </row>
    <row r="93" spans="1:8" x14ac:dyDescent="0.25">
      <c r="A93" s="1" t="s">
        <v>32</v>
      </c>
      <c r="B93" s="1">
        <v>2127.0329999999999</v>
      </c>
      <c r="C93" s="1">
        <v>-93.756600000000006</v>
      </c>
      <c r="D93" s="1">
        <v>-4.2218</v>
      </c>
      <c r="E93" s="1">
        <v>1342.6941999999999</v>
      </c>
      <c r="F93" s="1">
        <v>0.5978</v>
      </c>
      <c r="G93" s="1">
        <v>1045.9236000000001</v>
      </c>
      <c r="H93" s="1">
        <v>47.097000000000001</v>
      </c>
    </row>
    <row r="94" spans="1:8" x14ac:dyDescent="0.25">
      <c r="A94" s="1" t="s">
        <v>21</v>
      </c>
      <c r="B94" s="1">
        <v>3554.9740999999999</v>
      </c>
      <c r="C94" s="1">
        <v>1334.1827000000001</v>
      </c>
      <c r="D94" s="1">
        <v>60.077100000000002</v>
      </c>
      <c r="E94" s="1">
        <v>2512.4142999999999</v>
      </c>
      <c r="F94" s="1">
        <v>0.4955</v>
      </c>
      <c r="G94" s="1">
        <v>1698.9314999999999</v>
      </c>
      <c r="H94" s="1">
        <v>76.501400000000004</v>
      </c>
    </row>
    <row r="95" spans="1:8" x14ac:dyDescent="0.25">
      <c r="A95" s="1" t="s">
        <v>22</v>
      </c>
      <c r="B95" s="1">
        <v>4509.0015000000003</v>
      </c>
      <c r="C95" s="1">
        <v>2288.2143999999998</v>
      </c>
      <c r="D95" s="1">
        <v>103.0363</v>
      </c>
      <c r="E95" s="1">
        <v>3014.9355</v>
      </c>
      <c r="F95" s="1">
        <v>0.41239999999999999</v>
      </c>
      <c r="G95" s="1">
        <v>2333.4272000000001</v>
      </c>
      <c r="H95" s="1">
        <v>105.0722</v>
      </c>
    </row>
    <row r="96" spans="1:8" x14ac:dyDescent="0.25">
      <c r="A96" s="1" t="s">
        <v>33</v>
      </c>
      <c r="B96" s="1">
        <v>392.65890000000002</v>
      </c>
      <c r="C96" s="1">
        <v>-1828.1301000000001</v>
      </c>
      <c r="D96" s="1">
        <v>-82.319100000000006</v>
      </c>
      <c r="E96" s="1">
        <v>2104.1143000000002</v>
      </c>
      <c r="F96" s="1">
        <v>0.45639999999999997</v>
      </c>
      <c r="G96" s="1">
        <v>1843.3947000000001</v>
      </c>
      <c r="H96" s="1">
        <v>83.006399999999999</v>
      </c>
    </row>
    <row r="97" spans="1:8" x14ac:dyDescent="0.25">
      <c r="A97" s="1" t="s">
        <v>34</v>
      </c>
      <c r="B97" s="1">
        <v>374.8673</v>
      </c>
      <c r="C97" s="1">
        <v>-1845.9204999999999</v>
      </c>
      <c r="D97" s="1">
        <v>-83.120199999999997</v>
      </c>
      <c r="E97" s="1">
        <v>2152.0825</v>
      </c>
      <c r="F97" s="1">
        <v>0.44490000000000002</v>
      </c>
      <c r="G97" s="1">
        <v>1856.125</v>
      </c>
      <c r="H97" s="1">
        <v>83.579700000000003</v>
      </c>
    </row>
    <row r="98" spans="1:8" x14ac:dyDescent="0.25">
      <c r="A98" s="1" t="s">
        <v>1</v>
      </c>
      <c r="B98" s="1">
        <v>2220.7856000000002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3.238807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 t="s">
        <v>7</v>
      </c>
      <c r="B101" s="1"/>
      <c r="C101" s="1"/>
      <c r="D101" s="1"/>
      <c r="E101" s="1"/>
      <c r="F101" s="1"/>
      <c r="G101" s="1"/>
      <c r="H101" s="1"/>
    </row>
    <row r="102" spans="1:8" x14ac:dyDescent="0.25">
      <c r="A102" s="1" t="s">
        <v>23</v>
      </c>
      <c r="B102" s="1" t="s">
        <v>15</v>
      </c>
      <c r="C102" s="1" t="s">
        <v>57</v>
      </c>
      <c r="D102" s="1" t="s">
        <v>24</v>
      </c>
      <c r="E102" s="1" t="s">
        <v>16</v>
      </c>
      <c r="F102" s="1" t="s">
        <v>25</v>
      </c>
      <c r="G102" s="1" t="s">
        <v>58</v>
      </c>
      <c r="H102" s="1" t="s">
        <v>13</v>
      </c>
    </row>
    <row r="103" spans="1:8" x14ac:dyDescent="0.25">
      <c r="A103" s="1" t="s">
        <v>26</v>
      </c>
      <c r="B103" s="1">
        <v>981.15329999999994</v>
      </c>
      <c r="C103" s="1">
        <v>-396.44760000000002</v>
      </c>
      <c r="D103" s="1">
        <v>-28.778099999999998</v>
      </c>
      <c r="E103" s="1">
        <v>1203.7561000000001</v>
      </c>
      <c r="F103" s="1">
        <v>0.43059999999999998</v>
      </c>
      <c r="G103" s="1">
        <v>970.16840000000002</v>
      </c>
      <c r="H103" s="1">
        <v>70.424300000000002</v>
      </c>
    </row>
    <row r="104" spans="1:8" x14ac:dyDescent="0.25">
      <c r="A104" s="1" t="s">
        <v>17</v>
      </c>
      <c r="B104" s="1">
        <v>988.08500000000004</v>
      </c>
      <c r="C104" s="1">
        <v>-389.51909999999998</v>
      </c>
      <c r="D104" s="1">
        <v>-28.275099999999998</v>
      </c>
      <c r="E104" s="1">
        <v>952.36670000000004</v>
      </c>
      <c r="F104" s="1">
        <v>0.63270000000000004</v>
      </c>
      <c r="G104" s="1">
        <v>725.86829999999998</v>
      </c>
      <c r="H104" s="1">
        <v>52.690600000000003</v>
      </c>
    </row>
    <row r="105" spans="1:8" x14ac:dyDescent="0.25">
      <c r="A105" s="1" t="s">
        <v>27</v>
      </c>
      <c r="B105" s="1">
        <v>1016.4777</v>
      </c>
      <c r="C105" s="1">
        <v>-361.12169999999998</v>
      </c>
      <c r="D105" s="1">
        <v>-26.213799999999999</v>
      </c>
      <c r="E105" s="1">
        <v>863.83159999999998</v>
      </c>
      <c r="F105" s="1">
        <v>0.62649999999999995</v>
      </c>
      <c r="G105" s="1">
        <v>662.59220000000005</v>
      </c>
      <c r="H105" s="1">
        <v>48.0974</v>
      </c>
    </row>
    <row r="106" spans="1:8" x14ac:dyDescent="0.25">
      <c r="A106" s="1" t="s">
        <v>28</v>
      </c>
      <c r="B106" s="1">
        <v>538.09249999999997</v>
      </c>
      <c r="C106" s="1">
        <v>-839.50900000000001</v>
      </c>
      <c r="D106" s="1">
        <v>-60.939799999999998</v>
      </c>
      <c r="E106" s="1">
        <v>1105.588</v>
      </c>
      <c r="F106" s="1">
        <v>0.53449999999999998</v>
      </c>
      <c r="G106" s="1">
        <v>915.15840000000003</v>
      </c>
      <c r="H106" s="1">
        <v>66.431200000000004</v>
      </c>
    </row>
    <row r="107" spans="1:8" x14ac:dyDescent="0.25">
      <c r="A107" s="1" t="s">
        <v>29</v>
      </c>
      <c r="B107" s="1">
        <v>903.10640000000001</v>
      </c>
      <c r="C107" s="1">
        <v>-474.49579999999997</v>
      </c>
      <c r="D107" s="1">
        <v>-34.443600000000004</v>
      </c>
      <c r="E107" s="1">
        <v>1021.8022999999999</v>
      </c>
      <c r="F107" s="1">
        <v>0.57250000000000001</v>
      </c>
      <c r="G107" s="1">
        <v>753.09879999999998</v>
      </c>
      <c r="H107" s="1">
        <v>54.667299999999997</v>
      </c>
    </row>
    <row r="108" spans="1:8" x14ac:dyDescent="0.25">
      <c r="A108" s="1" t="s">
        <v>18</v>
      </c>
      <c r="B108" s="1">
        <v>394.26299999999998</v>
      </c>
      <c r="C108" s="1">
        <v>-983.33690000000001</v>
      </c>
      <c r="D108" s="1">
        <v>-71.380200000000002</v>
      </c>
      <c r="E108" s="1">
        <v>1223.1183000000001</v>
      </c>
      <c r="F108" s="1">
        <v>0.48349999999999999</v>
      </c>
      <c r="G108" s="1">
        <v>1024.0574999999999</v>
      </c>
      <c r="H108" s="1">
        <v>74.336100000000002</v>
      </c>
    </row>
    <row r="109" spans="1:8" x14ac:dyDescent="0.25">
      <c r="A109" s="1" t="s">
        <v>30</v>
      </c>
      <c r="B109" s="1">
        <v>313.35289999999998</v>
      </c>
      <c r="C109" s="1">
        <v>-1064.2466999999999</v>
      </c>
      <c r="D109" s="1">
        <v>-77.253500000000003</v>
      </c>
      <c r="E109" s="1">
        <v>1286.9722999999999</v>
      </c>
      <c r="F109" s="1">
        <v>0.46949999999999997</v>
      </c>
      <c r="G109" s="1">
        <v>1077.2285999999999</v>
      </c>
      <c r="H109" s="1">
        <v>78.195800000000006</v>
      </c>
    </row>
    <row r="110" spans="1:8" x14ac:dyDescent="0.25">
      <c r="A110" s="1" t="s">
        <v>19</v>
      </c>
      <c r="B110" s="1">
        <v>301.73759999999999</v>
      </c>
      <c r="C110" s="1">
        <v>-1075.8658</v>
      </c>
      <c r="D110" s="1">
        <v>-78.096900000000005</v>
      </c>
      <c r="E110" s="1">
        <v>1304.1895</v>
      </c>
      <c r="F110" s="1">
        <v>0.45939999999999998</v>
      </c>
      <c r="G110" s="1">
        <v>1086.2080000000001</v>
      </c>
      <c r="H110" s="1">
        <v>78.8476</v>
      </c>
    </row>
    <row r="111" spans="1:8" x14ac:dyDescent="0.25">
      <c r="A111" s="1" t="s">
        <v>20</v>
      </c>
      <c r="B111" s="1">
        <v>823.46339999999998</v>
      </c>
      <c r="C111" s="1">
        <v>-554.13819999999998</v>
      </c>
      <c r="D111" s="1">
        <v>-40.224800000000002</v>
      </c>
      <c r="E111" s="1">
        <v>994.33230000000003</v>
      </c>
      <c r="F111" s="1">
        <v>0.56189999999999996</v>
      </c>
      <c r="G111" s="1">
        <v>783.03639999999996</v>
      </c>
      <c r="H111" s="1">
        <v>56.840499999999999</v>
      </c>
    </row>
    <row r="112" spans="1:8" x14ac:dyDescent="0.25">
      <c r="A112" s="1" t="s">
        <v>31</v>
      </c>
      <c r="B112" s="1">
        <v>1060.5714</v>
      </c>
      <c r="C112" s="1">
        <v>-317.02969999999999</v>
      </c>
      <c r="D112" s="1">
        <v>-23.013100000000001</v>
      </c>
      <c r="E112" s="1">
        <v>867.39610000000005</v>
      </c>
      <c r="F112" s="1">
        <v>0.66520000000000001</v>
      </c>
      <c r="G112" s="1">
        <v>670.32280000000003</v>
      </c>
      <c r="H112" s="1">
        <v>48.6586</v>
      </c>
    </row>
    <row r="113" spans="1:8" x14ac:dyDescent="0.25">
      <c r="A113" s="1" t="s">
        <v>32</v>
      </c>
      <c r="B113" s="1">
        <v>1873.587</v>
      </c>
      <c r="C113" s="1">
        <v>495.98250000000002</v>
      </c>
      <c r="D113" s="1">
        <v>36.003300000000003</v>
      </c>
      <c r="E113" s="1">
        <v>1259.578</v>
      </c>
      <c r="F113" s="1">
        <v>0.49790000000000001</v>
      </c>
      <c r="G113" s="1">
        <v>874.40200000000004</v>
      </c>
      <c r="H113" s="1">
        <v>63.472700000000003</v>
      </c>
    </row>
    <row r="114" spans="1:8" x14ac:dyDescent="0.25">
      <c r="A114" s="1" t="s">
        <v>21</v>
      </c>
      <c r="B114" s="1">
        <v>2021.134</v>
      </c>
      <c r="C114" s="1">
        <v>643.53160000000003</v>
      </c>
      <c r="D114" s="1">
        <v>46.713799999999999</v>
      </c>
      <c r="E114" s="1">
        <v>1485.6937</v>
      </c>
      <c r="F114" s="1">
        <v>0.52370000000000005</v>
      </c>
      <c r="G114" s="1">
        <v>986.47260000000006</v>
      </c>
      <c r="H114" s="1">
        <v>71.607900000000001</v>
      </c>
    </row>
    <row r="115" spans="1:8" x14ac:dyDescent="0.25">
      <c r="A115" s="1" t="s">
        <v>22</v>
      </c>
      <c r="B115" s="1">
        <v>781.62519999999995</v>
      </c>
      <c r="C115" s="1">
        <v>-595.97550000000001</v>
      </c>
      <c r="D115" s="1">
        <v>-43.261699999999998</v>
      </c>
      <c r="E115" s="1">
        <v>953.91849999999999</v>
      </c>
      <c r="F115" s="1">
        <v>0.55389999999999995</v>
      </c>
      <c r="G115" s="1">
        <v>759.67380000000003</v>
      </c>
      <c r="H115" s="1">
        <v>55.144599999999997</v>
      </c>
    </row>
    <row r="116" spans="1:8" x14ac:dyDescent="0.25">
      <c r="A116" s="1" t="s">
        <v>33</v>
      </c>
      <c r="B116" s="1">
        <v>294.26690000000002</v>
      </c>
      <c r="C116" s="1">
        <v>-1083.3351</v>
      </c>
      <c r="D116" s="1">
        <v>-78.639099999999999</v>
      </c>
      <c r="E116" s="1">
        <v>1277.652</v>
      </c>
      <c r="F116" s="1">
        <v>0.4783</v>
      </c>
      <c r="G116" s="1">
        <v>1095.4271000000001</v>
      </c>
      <c r="H116" s="1">
        <v>79.516900000000007</v>
      </c>
    </row>
    <row r="117" spans="1:8" x14ac:dyDescent="0.25">
      <c r="A117" s="1" t="s">
        <v>34</v>
      </c>
      <c r="B117" s="1">
        <v>307.54520000000002</v>
      </c>
      <c r="C117" s="1">
        <v>-1070.0573999999999</v>
      </c>
      <c r="D117" s="1">
        <v>-77.675299999999993</v>
      </c>
      <c r="E117" s="1">
        <v>1294.6908000000001</v>
      </c>
      <c r="F117" s="1">
        <v>0.4647</v>
      </c>
      <c r="G117" s="1">
        <v>1081.1984</v>
      </c>
      <c r="H117" s="1">
        <v>78.483999999999995</v>
      </c>
    </row>
    <row r="118" spans="1:8" x14ac:dyDescent="0.25">
      <c r="A118" s="1" t="s">
        <v>1</v>
      </c>
      <c r="B118" s="1">
        <v>1377.6038000000001</v>
      </c>
      <c r="C118" s="1"/>
      <c r="D118" s="1"/>
      <c r="E118" s="1"/>
      <c r="F118" s="1"/>
      <c r="G118" s="1"/>
      <c r="H118" s="1"/>
    </row>
    <row r="119" spans="1:8" x14ac:dyDescent="0.25">
      <c r="A119" s="1" t="s">
        <v>35</v>
      </c>
      <c r="B119" s="1">
        <v>2.7983660000000001</v>
      </c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 t="s">
        <v>8</v>
      </c>
      <c r="B121" s="1"/>
      <c r="C121" s="1"/>
      <c r="D121" s="1"/>
      <c r="E121" s="1"/>
      <c r="F121" s="1"/>
      <c r="G121" s="1"/>
      <c r="H121" s="1"/>
    </row>
    <row r="122" spans="1:8" x14ac:dyDescent="0.25">
      <c r="A122" s="1" t="s">
        <v>23</v>
      </c>
      <c r="B122" s="1" t="s">
        <v>15</v>
      </c>
      <c r="C122" s="1" t="s">
        <v>57</v>
      </c>
      <c r="D122" s="1" t="s">
        <v>24</v>
      </c>
      <c r="E122" s="1" t="s">
        <v>16</v>
      </c>
      <c r="F122" s="1" t="s">
        <v>25</v>
      </c>
      <c r="G122" s="1" t="s">
        <v>58</v>
      </c>
      <c r="H122" s="1" t="s">
        <v>13</v>
      </c>
    </row>
    <row r="123" spans="1:8" x14ac:dyDescent="0.25">
      <c r="A123" s="1" t="s">
        <v>26</v>
      </c>
      <c r="B123" s="1">
        <v>623.6979</v>
      </c>
      <c r="C123" s="1">
        <v>-210.74950000000001</v>
      </c>
      <c r="D123" s="1">
        <v>-25.2562</v>
      </c>
      <c r="E123" s="1">
        <v>793.73910000000001</v>
      </c>
      <c r="F123" s="1">
        <v>0.42430000000000001</v>
      </c>
      <c r="G123" s="1">
        <v>625.77859999999998</v>
      </c>
      <c r="H123" s="1">
        <v>74.993300000000005</v>
      </c>
    </row>
    <row r="124" spans="1:8" x14ac:dyDescent="0.25">
      <c r="A124" s="1" t="s">
        <v>17</v>
      </c>
      <c r="B124" s="1">
        <v>796.45569999999998</v>
      </c>
      <c r="C124" s="1">
        <v>-37.990299999999998</v>
      </c>
      <c r="D124" s="1">
        <v>-4.5528000000000004</v>
      </c>
      <c r="E124" s="1">
        <v>688.85299999999995</v>
      </c>
      <c r="F124" s="1">
        <v>0.63529999999999998</v>
      </c>
      <c r="G124" s="1">
        <v>479.11020000000002</v>
      </c>
      <c r="H124" s="1">
        <v>57.416499999999999</v>
      </c>
    </row>
    <row r="125" spans="1:8" x14ac:dyDescent="0.25">
      <c r="A125" s="1" t="s">
        <v>27</v>
      </c>
      <c r="B125" s="1">
        <v>742.4008</v>
      </c>
      <c r="C125" s="1">
        <v>-92.046000000000006</v>
      </c>
      <c r="D125" s="1">
        <v>-11.030799999999999</v>
      </c>
      <c r="E125" s="1">
        <v>551.08100000000002</v>
      </c>
      <c r="F125" s="1">
        <v>0.66379999999999995</v>
      </c>
      <c r="G125" s="1">
        <v>402.89249999999998</v>
      </c>
      <c r="H125" s="1">
        <v>48.282600000000002</v>
      </c>
    </row>
    <row r="126" spans="1:8" x14ac:dyDescent="0.25">
      <c r="A126" s="1" t="s">
        <v>28</v>
      </c>
      <c r="B126" s="1">
        <v>394.72680000000003</v>
      </c>
      <c r="C126" s="1">
        <v>-439.72050000000002</v>
      </c>
      <c r="D126" s="1">
        <v>-52.696100000000001</v>
      </c>
      <c r="E126" s="1">
        <v>649.97919999999999</v>
      </c>
      <c r="F126" s="1">
        <v>0.57820000000000005</v>
      </c>
      <c r="G126" s="1">
        <v>507.22320000000002</v>
      </c>
      <c r="H126" s="1">
        <v>60.785600000000002</v>
      </c>
    </row>
    <row r="127" spans="1:8" x14ac:dyDescent="0.25">
      <c r="A127" s="1" t="s">
        <v>29</v>
      </c>
      <c r="B127" s="1">
        <v>427.40940000000001</v>
      </c>
      <c r="C127" s="1">
        <v>-407.03930000000003</v>
      </c>
      <c r="D127" s="1">
        <v>-48.779600000000002</v>
      </c>
      <c r="E127" s="1">
        <v>643.53520000000003</v>
      </c>
      <c r="F127" s="1">
        <v>0.5544</v>
      </c>
      <c r="G127" s="1">
        <v>482.17610000000002</v>
      </c>
      <c r="H127" s="1">
        <v>57.783999999999999</v>
      </c>
    </row>
    <row r="128" spans="1:8" x14ac:dyDescent="0.25">
      <c r="A128" s="1" t="s">
        <v>18</v>
      </c>
      <c r="B128" s="1">
        <v>191.9556</v>
      </c>
      <c r="C128" s="1">
        <v>-642.49260000000004</v>
      </c>
      <c r="D128" s="1">
        <v>-76.996300000000005</v>
      </c>
      <c r="E128" s="1">
        <v>801.82429999999999</v>
      </c>
      <c r="F128" s="1">
        <v>0.48409999999999997</v>
      </c>
      <c r="G128" s="1">
        <v>652.42759999999998</v>
      </c>
      <c r="H128" s="1">
        <v>78.186899999999994</v>
      </c>
    </row>
    <row r="129" spans="1:8" x14ac:dyDescent="0.25">
      <c r="A129" s="1" t="s">
        <v>30</v>
      </c>
      <c r="B129" s="1">
        <v>262.77510000000001</v>
      </c>
      <c r="C129" s="1">
        <v>-571.67380000000003</v>
      </c>
      <c r="D129" s="1">
        <v>-68.509399999999999</v>
      </c>
      <c r="E129" s="1">
        <v>754.50340000000006</v>
      </c>
      <c r="F129" s="1">
        <v>0.50119999999999998</v>
      </c>
      <c r="G129" s="1">
        <v>592.04579999999999</v>
      </c>
      <c r="H129" s="1">
        <v>70.950699999999998</v>
      </c>
    </row>
    <row r="130" spans="1:8" x14ac:dyDescent="0.25">
      <c r="A130" s="1" t="s">
        <v>19</v>
      </c>
      <c r="B130" s="1">
        <v>263.09379999999999</v>
      </c>
      <c r="C130" s="1">
        <v>-571.35379999999998</v>
      </c>
      <c r="D130" s="1">
        <v>-68.471000000000004</v>
      </c>
      <c r="E130" s="1">
        <v>761.4135</v>
      </c>
      <c r="F130" s="1">
        <v>0.48720000000000002</v>
      </c>
      <c r="G130" s="1">
        <v>590.8021</v>
      </c>
      <c r="H130" s="1">
        <v>70.801699999999997</v>
      </c>
    </row>
    <row r="131" spans="1:8" x14ac:dyDescent="0.25">
      <c r="A131" s="1" t="s">
        <v>20</v>
      </c>
      <c r="B131" s="1">
        <v>523.97889999999995</v>
      </c>
      <c r="C131" s="1">
        <v>-310.46640000000002</v>
      </c>
      <c r="D131" s="1">
        <v>-37.206299999999999</v>
      </c>
      <c r="E131" s="1">
        <v>638.73069999999996</v>
      </c>
      <c r="F131" s="1">
        <v>0.59260000000000002</v>
      </c>
      <c r="G131" s="1">
        <v>487.37700000000001</v>
      </c>
      <c r="H131" s="1">
        <v>58.407200000000003</v>
      </c>
    </row>
    <row r="132" spans="1:8" x14ac:dyDescent="0.25">
      <c r="A132" s="1" t="s">
        <v>31</v>
      </c>
      <c r="B132" s="1">
        <v>788.71789999999999</v>
      </c>
      <c r="C132" s="1">
        <v>-45.729500000000002</v>
      </c>
      <c r="D132" s="1">
        <v>-5.4802</v>
      </c>
      <c r="E132" s="1">
        <v>583.45100000000002</v>
      </c>
      <c r="F132" s="1">
        <v>0.7016</v>
      </c>
      <c r="G132" s="1">
        <v>424.91660000000002</v>
      </c>
      <c r="H132" s="1">
        <v>50.921999999999997</v>
      </c>
    </row>
    <row r="133" spans="1:8" x14ac:dyDescent="0.25">
      <c r="A133" s="1" t="s">
        <v>32</v>
      </c>
      <c r="B133" s="1">
        <v>1649.9235000000001</v>
      </c>
      <c r="C133" s="1">
        <v>815.47829999999999</v>
      </c>
      <c r="D133" s="1">
        <v>97.726900000000001</v>
      </c>
      <c r="E133" s="1">
        <v>1277.114</v>
      </c>
      <c r="F133" s="1">
        <v>0.41499999999999998</v>
      </c>
      <c r="G133" s="1">
        <v>894.24599999999998</v>
      </c>
      <c r="H133" s="1">
        <v>107.1664</v>
      </c>
    </row>
    <row r="134" spans="1:8" x14ac:dyDescent="0.25">
      <c r="A134" s="1" t="s">
        <v>21</v>
      </c>
      <c r="B134" s="1">
        <v>1038.4880000000001</v>
      </c>
      <c r="C134" s="1">
        <v>204.0412</v>
      </c>
      <c r="D134" s="1">
        <v>24.452300000000001</v>
      </c>
      <c r="E134" s="1">
        <v>787.14819999999997</v>
      </c>
      <c r="F134" s="1">
        <v>0.61709999999999998</v>
      </c>
      <c r="G134" s="1">
        <v>534.03300000000002</v>
      </c>
      <c r="H134" s="1">
        <v>63.9985</v>
      </c>
    </row>
    <row r="135" spans="1:8" x14ac:dyDescent="0.25">
      <c r="A135" s="1" t="s">
        <v>22</v>
      </c>
      <c r="B135" s="1">
        <v>241.42789999999999</v>
      </c>
      <c r="C135" s="1">
        <v>-593.01800000000003</v>
      </c>
      <c r="D135" s="1">
        <v>-71.0672</v>
      </c>
      <c r="E135" s="1">
        <v>756.8048</v>
      </c>
      <c r="F135" s="1">
        <v>0.51349999999999996</v>
      </c>
      <c r="G135" s="1">
        <v>615.12270000000001</v>
      </c>
      <c r="H135" s="1">
        <v>73.716300000000004</v>
      </c>
    </row>
    <row r="136" spans="1:8" x14ac:dyDescent="0.25">
      <c r="A136" s="1" t="s">
        <v>33</v>
      </c>
      <c r="B136" s="1">
        <v>287.62880000000001</v>
      </c>
      <c r="C136" s="1">
        <v>-546.81899999999996</v>
      </c>
      <c r="D136" s="1">
        <v>-65.530799999999999</v>
      </c>
      <c r="E136" s="1">
        <v>702.47270000000003</v>
      </c>
      <c r="F136" s="1">
        <v>0.5464</v>
      </c>
      <c r="G136" s="1">
        <v>568.87109999999996</v>
      </c>
      <c r="H136" s="1">
        <v>68.173500000000004</v>
      </c>
    </row>
    <row r="137" spans="1:8" x14ac:dyDescent="0.25">
      <c r="A137" s="1" t="s">
        <v>34</v>
      </c>
      <c r="B137" s="1">
        <v>262.93459999999999</v>
      </c>
      <c r="C137" s="1">
        <v>-571.51469999999995</v>
      </c>
      <c r="D137" s="1">
        <v>-68.490300000000005</v>
      </c>
      <c r="E137" s="1">
        <v>756.89869999999996</v>
      </c>
      <c r="F137" s="1">
        <v>0.49440000000000001</v>
      </c>
      <c r="G137" s="1">
        <v>590.42629999999997</v>
      </c>
      <c r="H137" s="1">
        <v>70.756699999999995</v>
      </c>
    </row>
    <row r="138" spans="1:8" x14ac:dyDescent="0.25">
      <c r="A138" s="1" t="s">
        <v>1</v>
      </c>
      <c r="B138" s="1">
        <v>834.44640000000004</v>
      </c>
      <c r="C138" s="1"/>
      <c r="D138" s="1"/>
      <c r="E138" s="1"/>
      <c r="F138" s="1"/>
      <c r="G138" s="1"/>
      <c r="H138" s="1"/>
    </row>
    <row r="139" spans="1:8" x14ac:dyDescent="0.25">
      <c r="A139" s="1" t="s">
        <v>35</v>
      </c>
      <c r="B139" s="1">
        <v>3.1164299999999998</v>
      </c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 t="s">
        <v>9</v>
      </c>
      <c r="B141" s="1"/>
      <c r="C141" s="1"/>
      <c r="D141" s="1"/>
      <c r="E141" s="1"/>
      <c r="F141" s="1"/>
      <c r="G141" s="1"/>
      <c r="H141" s="1"/>
    </row>
    <row r="142" spans="1:8" x14ac:dyDescent="0.25">
      <c r="A142" s="1" t="s">
        <v>23</v>
      </c>
      <c r="B142" s="1" t="s">
        <v>15</v>
      </c>
      <c r="C142" s="1" t="s">
        <v>57</v>
      </c>
      <c r="D142" s="1" t="s">
        <v>24</v>
      </c>
      <c r="E142" s="1" t="s">
        <v>16</v>
      </c>
      <c r="F142" s="1" t="s">
        <v>25</v>
      </c>
      <c r="G142" s="1" t="s">
        <v>58</v>
      </c>
      <c r="H142" s="1" t="s">
        <v>13</v>
      </c>
    </row>
    <row r="143" spans="1:8" x14ac:dyDescent="0.25">
      <c r="A143" s="1" t="s">
        <v>26</v>
      </c>
      <c r="B143" s="1">
        <v>1.6487000000000001</v>
      </c>
      <c r="C143" s="1">
        <v>0.63339999999999996</v>
      </c>
      <c r="D143" s="1">
        <v>62.383099999999999</v>
      </c>
      <c r="E143" s="1">
        <v>1.893</v>
      </c>
      <c r="F143" s="1">
        <v>0.2918</v>
      </c>
      <c r="G143" s="1">
        <v>1.3357000000000001</v>
      </c>
      <c r="H143" s="1">
        <v>131.54910000000001</v>
      </c>
    </row>
    <row r="144" spans="1:8" x14ac:dyDescent="0.25">
      <c r="A144" s="1" t="s">
        <v>17</v>
      </c>
      <c r="B144" s="1">
        <v>1.7282</v>
      </c>
      <c r="C144" s="1">
        <v>0.71279999999999999</v>
      </c>
      <c r="D144" s="1">
        <v>70.204300000000003</v>
      </c>
      <c r="E144" s="1">
        <v>1.9045000000000001</v>
      </c>
      <c r="F144" s="1">
        <v>0.54849999999999999</v>
      </c>
      <c r="G144" s="1">
        <v>1.1011</v>
      </c>
      <c r="H144" s="1">
        <v>108.45050000000001</v>
      </c>
    </row>
    <row r="145" spans="1:8" x14ac:dyDescent="0.25">
      <c r="A145" s="1" t="s">
        <v>27</v>
      </c>
      <c r="B145" s="1">
        <v>1.7507999999999999</v>
      </c>
      <c r="C145" s="1">
        <v>0.73550000000000004</v>
      </c>
      <c r="D145" s="1">
        <v>72.435900000000004</v>
      </c>
      <c r="E145" s="1">
        <v>1.6535</v>
      </c>
      <c r="F145" s="1">
        <v>0.43269999999999997</v>
      </c>
      <c r="G145" s="1">
        <v>1.2048000000000001</v>
      </c>
      <c r="H145" s="1">
        <v>118.664</v>
      </c>
    </row>
    <row r="146" spans="1:8" x14ac:dyDescent="0.25">
      <c r="A146" s="1" t="s">
        <v>28</v>
      </c>
      <c r="B146" s="1">
        <v>1.3580000000000001</v>
      </c>
      <c r="C146" s="1">
        <v>0.34260000000000002</v>
      </c>
      <c r="D146" s="1">
        <v>33.744900000000001</v>
      </c>
      <c r="E146" s="1">
        <v>0.97689999999999999</v>
      </c>
      <c r="F146" s="1">
        <v>0.72399999999999998</v>
      </c>
      <c r="G146" s="1">
        <v>0.69889999999999997</v>
      </c>
      <c r="H146" s="1">
        <v>68.838099999999997</v>
      </c>
    </row>
    <row r="147" spans="1:8" x14ac:dyDescent="0.25">
      <c r="A147" s="1" t="s">
        <v>29</v>
      </c>
      <c r="B147" s="1">
        <v>2.5038999999999998</v>
      </c>
      <c r="C147" s="1">
        <v>1.4884999999999999</v>
      </c>
      <c r="D147" s="1">
        <v>146.6019</v>
      </c>
      <c r="E147" s="1">
        <v>2.5118</v>
      </c>
      <c r="F147" s="1">
        <v>0.3362</v>
      </c>
      <c r="G147" s="1">
        <v>1.7714000000000001</v>
      </c>
      <c r="H147" s="1">
        <v>174.46729999999999</v>
      </c>
    </row>
    <row r="148" spans="1:8" x14ac:dyDescent="0.25">
      <c r="A148" s="1" t="s">
        <v>18</v>
      </c>
      <c r="B148" s="1">
        <v>2.3329</v>
      </c>
      <c r="C148" s="1">
        <v>1.3174999999999999</v>
      </c>
      <c r="D148" s="1">
        <v>129.7636</v>
      </c>
      <c r="E148" s="1">
        <v>4.2992999999999997</v>
      </c>
      <c r="F148" s="1">
        <v>0.25700000000000001</v>
      </c>
      <c r="G148" s="1">
        <v>1.6797</v>
      </c>
      <c r="H148" s="1">
        <v>165.42769999999999</v>
      </c>
    </row>
    <row r="149" spans="1:8" x14ac:dyDescent="0.25">
      <c r="A149" s="1" t="s">
        <v>30</v>
      </c>
      <c r="B149" s="1">
        <v>2.8773</v>
      </c>
      <c r="C149" s="1">
        <v>1.8620000000000001</v>
      </c>
      <c r="D149" s="1">
        <v>183.3853</v>
      </c>
      <c r="E149" s="1">
        <v>3.2183999999999999</v>
      </c>
      <c r="F149" s="1">
        <v>0.36159999999999998</v>
      </c>
      <c r="G149" s="1">
        <v>2.0687000000000002</v>
      </c>
      <c r="H149" s="1">
        <v>203.74199999999999</v>
      </c>
    </row>
    <row r="150" spans="1:8" x14ac:dyDescent="0.25">
      <c r="A150" s="1" t="s">
        <v>19</v>
      </c>
      <c r="B150" s="1">
        <v>2.1324000000000001</v>
      </c>
      <c r="C150" s="1">
        <v>1.117</v>
      </c>
      <c r="D150" s="1">
        <v>110.0159</v>
      </c>
      <c r="E150" s="1">
        <v>2.1979000000000002</v>
      </c>
      <c r="F150" s="1">
        <v>0.43659999999999999</v>
      </c>
      <c r="G150" s="1">
        <v>1.4595</v>
      </c>
      <c r="H150" s="1">
        <v>143.74199999999999</v>
      </c>
    </row>
    <row r="151" spans="1:8" x14ac:dyDescent="0.25">
      <c r="A151" s="1" t="s">
        <v>20</v>
      </c>
      <c r="B151" s="1">
        <v>1.6129</v>
      </c>
      <c r="C151" s="1">
        <v>0.59750000000000003</v>
      </c>
      <c r="D151" s="1">
        <v>58.851799999999997</v>
      </c>
      <c r="E151" s="1">
        <v>1.5418000000000001</v>
      </c>
      <c r="F151" s="1">
        <v>0.54849999999999999</v>
      </c>
      <c r="G151" s="1">
        <v>1.0057</v>
      </c>
      <c r="H151" s="1">
        <v>99.054000000000002</v>
      </c>
    </row>
    <row r="152" spans="1:8" x14ac:dyDescent="0.25">
      <c r="A152" s="1" t="s">
        <v>31</v>
      </c>
      <c r="B152" s="1">
        <v>0.96579999999999999</v>
      </c>
      <c r="C152" s="1">
        <v>-4.9500000000000002E-2</v>
      </c>
      <c r="D152" s="1">
        <v>-4.8758999999999997</v>
      </c>
      <c r="E152" s="1">
        <v>1.0043</v>
      </c>
      <c r="F152" s="1">
        <v>0.5927</v>
      </c>
      <c r="G152" s="1">
        <v>0.5988</v>
      </c>
      <c r="H152" s="1">
        <v>58.977200000000003</v>
      </c>
    </row>
    <row r="153" spans="1:8" x14ac:dyDescent="0.25">
      <c r="A153" s="1" t="s">
        <v>32</v>
      </c>
      <c r="B153" s="1">
        <v>1.1227</v>
      </c>
      <c r="C153" s="1">
        <v>0.1074</v>
      </c>
      <c r="D153" s="1">
        <v>10.5771</v>
      </c>
      <c r="E153" s="1">
        <v>0.9385</v>
      </c>
      <c r="F153" s="1">
        <v>0.62580000000000002</v>
      </c>
      <c r="G153" s="1">
        <v>0.64929999999999999</v>
      </c>
      <c r="H153" s="1">
        <v>63.953400000000002</v>
      </c>
    </row>
    <row r="154" spans="1:8" x14ac:dyDescent="0.25">
      <c r="A154" s="1" t="s">
        <v>21</v>
      </c>
      <c r="B154" s="1">
        <v>1.1377999999999999</v>
      </c>
      <c r="C154" s="1">
        <v>0.12239999999999999</v>
      </c>
      <c r="D154" s="1">
        <v>12.0573</v>
      </c>
      <c r="E154" s="1">
        <v>1.0434000000000001</v>
      </c>
      <c r="F154" s="1">
        <v>0.58279999999999998</v>
      </c>
      <c r="G154" s="1">
        <v>0.69369999999999998</v>
      </c>
      <c r="H154" s="1">
        <v>68.325900000000004</v>
      </c>
    </row>
    <row r="155" spans="1:8" x14ac:dyDescent="0.25">
      <c r="A155" s="1" t="s">
        <v>22</v>
      </c>
      <c r="B155" s="1">
        <v>1.8029999999999999</v>
      </c>
      <c r="C155" s="1">
        <v>0.78759999999999997</v>
      </c>
      <c r="D155" s="1">
        <v>77.573099999999997</v>
      </c>
      <c r="E155" s="1">
        <v>1.5679000000000001</v>
      </c>
      <c r="F155" s="1">
        <v>0.60389999999999999</v>
      </c>
      <c r="G155" s="1">
        <v>1.0105999999999999</v>
      </c>
      <c r="H155" s="1">
        <v>99.537099999999995</v>
      </c>
    </row>
    <row r="156" spans="1:8" x14ac:dyDescent="0.25">
      <c r="A156" s="1" t="s">
        <v>33</v>
      </c>
      <c r="B156" s="1">
        <v>0.29959999999999998</v>
      </c>
      <c r="C156" s="1">
        <v>-0.71579999999999999</v>
      </c>
      <c r="D156" s="1">
        <v>-70.495900000000006</v>
      </c>
      <c r="E156" s="1">
        <v>1.202</v>
      </c>
      <c r="F156" s="1">
        <v>0.45739999999999997</v>
      </c>
      <c r="G156" s="1">
        <v>0.72840000000000005</v>
      </c>
      <c r="H156" s="1">
        <v>71.735500000000002</v>
      </c>
    </row>
    <row r="157" spans="1:8" x14ac:dyDescent="0.25">
      <c r="A157" s="1" t="s">
        <v>34</v>
      </c>
      <c r="B157" s="1">
        <v>2.5049000000000001</v>
      </c>
      <c r="C157" s="1">
        <v>1.4895</v>
      </c>
      <c r="D157" s="1">
        <v>146.70050000000001</v>
      </c>
      <c r="E157" s="1">
        <v>2.6198999999999999</v>
      </c>
      <c r="F157" s="1">
        <v>0.41039999999999999</v>
      </c>
      <c r="G157" s="1">
        <v>1.7339</v>
      </c>
      <c r="H157" s="1">
        <v>170.77189999999999</v>
      </c>
    </row>
    <row r="158" spans="1:8" x14ac:dyDescent="0.25">
      <c r="A158" s="1" t="s">
        <v>1</v>
      </c>
      <c r="B158" s="1">
        <v>1.0153000000000001</v>
      </c>
      <c r="C158" s="1"/>
      <c r="D158" s="1"/>
      <c r="E158" s="1"/>
      <c r="F158" s="1"/>
      <c r="G158" s="1"/>
      <c r="H158" s="1"/>
    </row>
    <row r="159" spans="1:8" x14ac:dyDescent="0.25">
      <c r="A159" s="1" t="s">
        <v>35</v>
      </c>
      <c r="B159" s="1">
        <v>2.429573</v>
      </c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 t="s">
        <v>10</v>
      </c>
      <c r="B161" s="1"/>
      <c r="C161" s="1"/>
      <c r="D161" s="1"/>
      <c r="E161" s="1"/>
      <c r="F161" s="1"/>
      <c r="G161" s="1"/>
      <c r="H161" s="1"/>
    </row>
    <row r="162" spans="1:8" x14ac:dyDescent="0.25">
      <c r="A162" s="1" t="s">
        <v>23</v>
      </c>
      <c r="B162" s="1" t="s">
        <v>15</v>
      </c>
      <c r="C162" s="1" t="s">
        <v>57</v>
      </c>
      <c r="D162" s="1" t="s">
        <v>24</v>
      </c>
      <c r="E162" s="1" t="s">
        <v>16</v>
      </c>
      <c r="F162" s="1" t="s">
        <v>25</v>
      </c>
      <c r="G162" s="1" t="s">
        <v>58</v>
      </c>
      <c r="H162" s="1" t="s">
        <v>13</v>
      </c>
    </row>
    <row r="163" spans="1:8" x14ac:dyDescent="0.25">
      <c r="A163" s="1" t="s">
        <v>26</v>
      </c>
      <c r="B163" s="1">
        <v>0.70399999999999996</v>
      </c>
      <c r="C163" s="1">
        <v>0.45650000000000002</v>
      </c>
      <c r="D163" s="1">
        <v>184.4837</v>
      </c>
      <c r="E163" s="1">
        <v>0.77929999999999999</v>
      </c>
      <c r="F163" s="1">
        <v>0.18429999999999999</v>
      </c>
      <c r="G163" s="1">
        <v>0.55000000000000004</v>
      </c>
      <c r="H163" s="1">
        <v>222.27340000000001</v>
      </c>
    </row>
    <row r="164" spans="1:8" x14ac:dyDescent="0.25">
      <c r="A164" s="1" t="s">
        <v>17</v>
      </c>
      <c r="B164" s="1">
        <v>0.96809999999999996</v>
      </c>
      <c r="C164" s="1">
        <v>0.72070000000000001</v>
      </c>
      <c r="D164" s="1">
        <v>291.24630000000002</v>
      </c>
      <c r="E164" s="1">
        <v>1.2117</v>
      </c>
      <c r="F164" s="1">
        <v>0.15440000000000001</v>
      </c>
      <c r="G164" s="1">
        <v>0.77339999999999998</v>
      </c>
      <c r="H164" s="1">
        <v>312.5428</v>
      </c>
    </row>
    <row r="165" spans="1:8" x14ac:dyDescent="0.25">
      <c r="A165" s="1" t="s">
        <v>27</v>
      </c>
      <c r="B165" s="1">
        <v>1.0719000000000001</v>
      </c>
      <c r="C165" s="1">
        <v>0.82440000000000002</v>
      </c>
      <c r="D165" s="1">
        <v>333.16320000000002</v>
      </c>
      <c r="E165" s="1">
        <v>1.1594</v>
      </c>
      <c r="F165" s="1">
        <v>0.1855</v>
      </c>
      <c r="G165" s="1">
        <v>0.84950000000000003</v>
      </c>
      <c r="H165" s="1">
        <v>343.29849999999999</v>
      </c>
    </row>
    <row r="166" spans="1:8" x14ac:dyDescent="0.25">
      <c r="A166" s="1" t="s">
        <v>28</v>
      </c>
      <c r="B166" s="1">
        <v>0.47460000000000002</v>
      </c>
      <c r="C166" s="1">
        <v>0.22720000000000001</v>
      </c>
      <c r="D166" s="1">
        <v>91.811999999999998</v>
      </c>
      <c r="E166" s="1">
        <v>0.56240000000000001</v>
      </c>
      <c r="F166" s="1">
        <v>0.29310000000000003</v>
      </c>
      <c r="G166" s="1">
        <v>0.3589</v>
      </c>
      <c r="H166" s="1">
        <v>145.041</v>
      </c>
    </row>
    <row r="167" spans="1:8" x14ac:dyDescent="0.25">
      <c r="A167" s="1" t="s">
        <v>29</v>
      </c>
      <c r="B167" s="1">
        <v>0.80689999999999995</v>
      </c>
      <c r="C167" s="1">
        <v>0.5595</v>
      </c>
      <c r="D167" s="1">
        <v>226.089</v>
      </c>
      <c r="E167" s="1">
        <v>0.95279999999999998</v>
      </c>
      <c r="F167" s="1">
        <v>0.1885</v>
      </c>
      <c r="G167" s="1">
        <v>0.626</v>
      </c>
      <c r="H167" s="1">
        <v>252.9796</v>
      </c>
    </row>
    <row r="168" spans="1:8" x14ac:dyDescent="0.25">
      <c r="A168" s="1" t="s">
        <v>18</v>
      </c>
      <c r="B168" s="1">
        <v>1.0146999999999999</v>
      </c>
      <c r="C168" s="1">
        <v>0.76719999999999999</v>
      </c>
      <c r="D168" s="1">
        <v>310.0505</v>
      </c>
      <c r="E168" s="1">
        <v>1.2197</v>
      </c>
      <c r="F168" s="1">
        <v>0.1714</v>
      </c>
      <c r="G168" s="1">
        <v>0.81030000000000002</v>
      </c>
      <c r="H168" s="1">
        <v>327.45609999999999</v>
      </c>
    </row>
    <row r="169" spans="1:8" x14ac:dyDescent="0.25">
      <c r="A169" s="1" t="s">
        <v>30</v>
      </c>
      <c r="B169" s="1">
        <v>1.1326000000000001</v>
      </c>
      <c r="C169" s="1">
        <v>0.88519999999999999</v>
      </c>
      <c r="D169" s="1">
        <v>357.72059999999999</v>
      </c>
      <c r="E169" s="1">
        <v>1.3907</v>
      </c>
      <c r="F169" s="1">
        <v>0.1479</v>
      </c>
      <c r="G169" s="1">
        <v>0.92510000000000003</v>
      </c>
      <c r="H169" s="1">
        <v>373.83690000000001</v>
      </c>
    </row>
    <row r="170" spans="1:8" x14ac:dyDescent="0.25">
      <c r="A170" s="1" t="s">
        <v>19</v>
      </c>
      <c r="B170" s="1">
        <v>0.99660000000000004</v>
      </c>
      <c r="C170" s="1">
        <v>0.74919999999999998</v>
      </c>
      <c r="D170" s="1">
        <v>302.75020000000001</v>
      </c>
      <c r="E170" s="1">
        <v>1.1996</v>
      </c>
      <c r="F170" s="1">
        <v>0.15939999999999999</v>
      </c>
      <c r="G170" s="1">
        <v>0.7964</v>
      </c>
      <c r="H170" s="1">
        <v>321.84660000000002</v>
      </c>
    </row>
    <row r="171" spans="1:8" x14ac:dyDescent="0.25">
      <c r="A171" s="1" t="s">
        <v>20</v>
      </c>
      <c r="B171" s="1">
        <v>0.92330000000000001</v>
      </c>
      <c r="C171" s="1">
        <v>0.67589999999999995</v>
      </c>
      <c r="D171" s="1">
        <v>273.13670000000002</v>
      </c>
      <c r="E171" s="1">
        <v>1.0407999999999999</v>
      </c>
      <c r="F171" s="1">
        <v>0.20069999999999999</v>
      </c>
      <c r="G171" s="1">
        <v>0.70979999999999999</v>
      </c>
      <c r="H171" s="1">
        <v>286.8306</v>
      </c>
    </row>
    <row r="172" spans="1:8" x14ac:dyDescent="0.25">
      <c r="A172" s="1" t="s">
        <v>31</v>
      </c>
      <c r="B172" s="1">
        <v>0.81820000000000004</v>
      </c>
      <c r="C172" s="1">
        <v>0.57079999999999997</v>
      </c>
      <c r="D172" s="1">
        <v>230.655</v>
      </c>
      <c r="E172" s="1">
        <v>0.8095</v>
      </c>
      <c r="F172" s="1">
        <v>0.25340000000000001</v>
      </c>
      <c r="G172" s="1">
        <v>0.60260000000000002</v>
      </c>
      <c r="H172" s="1">
        <v>243.50460000000001</v>
      </c>
    </row>
    <row r="173" spans="1:8" x14ac:dyDescent="0.25">
      <c r="A173" s="1" t="s">
        <v>32</v>
      </c>
      <c r="B173" s="1">
        <v>0.84750000000000003</v>
      </c>
      <c r="C173" s="1">
        <v>0.60009999999999997</v>
      </c>
      <c r="D173" s="1">
        <v>242.50700000000001</v>
      </c>
      <c r="E173" s="1">
        <v>0.84470000000000001</v>
      </c>
      <c r="F173" s="1">
        <v>0.25590000000000002</v>
      </c>
      <c r="G173" s="1">
        <v>0.63190000000000002</v>
      </c>
      <c r="H173" s="1">
        <v>255.36760000000001</v>
      </c>
    </row>
    <row r="174" spans="1:8" x14ac:dyDescent="0.25">
      <c r="A174" s="1" t="s">
        <v>21</v>
      </c>
      <c r="B174" s="1">
        <v>0.50680000000000003</v>
      </c>
      <c r="C174" s="1">
        <v>0.25940000000000002</v>
      </c>
      <c r="D174" s="1">
        <v>104.8096</v>
      </c>
      <c r="E174" s="1">
        <v>0.48959999999999998</v>
      </c>
      <c r="F174" s="1">
        <v>0.33</v>
      </c>
      <c r="G174" s="1">
        <v>0.3538</v>
      </c>
      <c r="H174" s="1">
        <v>142.99440000000001</v>
      </c>
    </row>
    <row r="175" spans="1:8" x14ac:dyDescent="0.25">
      <c r="A175" s="1" t="s">
        <v>22</v>
      </c>
      <c r="B175" s="1">
        <v>1.7773000000000001</v>
      </c>
      <c r="C175" s="1">
        <v>1.5299</v>
      </c>
      <c r="D175" s="1">
        <v>618.25170000000003</v>
      </c>
      <c r="E175" s="1">
        <v>1.9419999999999999</v>
      </c>
      <c r="F175" s="1">
        <v>0.12920000000000001</v>
      </c>
      <c r="G175" s="1">
        <v>1.532</v>
      </c>
      <c r="H175" s="1">
        <v>619.09760000000006</v>
      </c>
    </row>
    <row r="176" spans="1:8" x14ac:dyDescent="0.25">
      <c r="A176" s="1" t="s">
        <v>33</v>
      </c>
      <c r="B176" s="1">
        <v>0.59670000000000001</v>
      </c>
      <c r="C176" s="1">
        <v>0.3493</v>
      </c>
      <c r="D176" s="1">
        <v>141.14760000000001</v>
      </c>
      <c r="E176" s="1">
        <v>0.62570000000000003</v>
      </c>
      <c r="F176" s="1">
        <v>0.30740000000000001</v>
      </c>
      <c r="G176" s="1">
        <v>0.42809999999999998</v>
      </c>
      <c r="H176" s="1">
        <v>173.00530000000001</v>
      </c>
    </row>
    <row r="177" spans="1:8" x14ac:dyDescent="0.25">
      <c r="A177" s="1" t="s">
        <v>34</v>
      </c>
      <c r="B177" s="1">
        <v>1.0646</v>
      </c>
      <c r="C177" s="1">
        <v>0.81720000000000004</v>
      </c>
      <c r="D177" s="1">
        <v>330.23599999999999</v>
      </c>
      <c r="E177" s="1">
        <v>1.2776000000000001</v>
      </c>
      <c r="F177" s="1">
        <v>0.15709999999999999</v>
      </c>
      <c r="G177" s="1">
        <v>0.85880000000000001</v>
      </c>
      <c r="H177" s="1">
        <v>347.0505</v>
      </c>
    </row>
    <row r="178" spans="1:8" x14ac:dyDescent="0.25">
      <c r="A178" s="1" t="s">
        <v>1</v>
      </c>
      <c r="B178" s="1">
        <v>0.2475</v>
      </c>
      <c r="C178" s="1"/>
      <c r="D178" s="1"/>
      <c r="E178" s="1"/>
      <c r="F178" s="1"/>
      <c r="G178" s="1"/>
      <c r="H178" s="1"/>
    </row>
    <row r="179" spans="1:8" x14ac:dyDescent="0.25">
      <c r="A179" s="1" t="s">
        <v>35</v>
      </c>
      <c r="B179" s="1">
        <v>2.0730689999999998</v>
      </c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 t="s">
        <v>11</v>
      </c>
      <c r="B181" s="1"/>
      <c r="C181" s="1"/>
      <c r="D181" s="1"/>
      <c r="E181" s="1"/>
      <c r="F181" s="1"/>
      <c r="G181" s="1"/>
      <c r="H181" s="1"/>
    </row>
    <row r="182" spans="1:8" x14ac:dyDescent="0.25">
      <c r="A182" s="1" t="s">
        <v>23</v>
      </c>
      <c r="B182" s="1" t="s">
        <v>15</v>
      </c>
      <c r="C182" s="1" t="s">
        <v>57</v>
      </c>
      <c r="D182" s="1" t="s">
        <v>24</v>
      </c>
      <c r="E182" s="1" t="s">
        <v>16</v>
      </c>
      <c r="F182" s="1" t="s">
        <v>25</v>
      </c>
      <c r="G182" s="1" t="s">
        <v>58</v>
      </c>
      <c r="H182" s="1" t="s">
        <v>13</v>
      </c>
    </row>
    <row r="183" spans="1:8" x14ac:dyDescent="0.25">
      <c r="A183" s="1" t="s">
        <v>26</v>
      </c>
      <c r="B183" s="1">
        <v>2.2277</v>
      </c>
      <c r="C183" s="1">
        <v>-0.6341</v>
      </c>
      <c r="D183" s="1">
        <v>-22.1571</v>
      </c>
      <c r="E183" s="1">
        <v>3.1576</v>
      </c>
      <c r="F183" s="1">
        <v>0.35449999999999998</v>
      </c>
      <c r="G183" s="1">
        <v>2.3058999999999998</v>
      </c>
      <c r="H183" s="1">
        <v>80.573400000000007</v>
      </c>
    </row>
    <row r="184" spans="1:8" x14ac:dyDescent="0.25">
      <c r="A184" s="1" t="s">
        <v>17</v>
      </c>
      <c r="B184" s="1">
        <v>1.5106999999999999</v>
      </c>
      <c r="C184" s="1">
        <v>-1.3511</v>
      </c>
      <c r="D184" s="1">
        <v>-47.211300000000001</v>
      </c>
      <c r="E184" s="1">
        <v>3.1962999999999999</v>
      </c>
      <c r="F184" s="1">
        <v>0.61760000000000004</v>
      </c>
      <c r="G184" s="1">
        <v>2.0979000000000001</v>
      </c>
      <c r="H184" s="1">
        <v>73.307100000000005</v>
      </c>
    </row>
    <row r="185" spans="1:8" x14ac:dyDescent="0.25">
      <c r="A185" s="1" t="s">
        <v>27</v>
      </c>
      <c r="B185" s="1">
        <v>4.4044999999999996</v>
      </c>
      <c r="C185" s="1">
        <v>1.5427</v>
      </c>
      <c r="D185" s="1">
        <v>53.904499999999999</v>
      </c>
      <c r="E185" s="1">
        <v>3.7090999999999998</v>
      </c>
      <c r="F185" s="1">
        <v>0.61229999999999996</v>
      </c>
      <c r="G185" s="1">
        <v>2.423</v>
      </c>
      <c r="H185" s="1">
        <v>84.665000000000006</v>
      </c>
    </row>
    <row r="186" spans="1:8" x14ac:dyDescent="0.25">
      <c r="A186" s="1" t="s">
        <v>28</v>
      </c>
      <c r="B186" s="1">
        <v>2.0825999999999998</v>
      </c>
      <c r="C186" s="1">
        <v>-0.77929999999999999</v>
      </c>
      <c r="D186" s="1">
        <v>-27.229500000000002</v>
      </c>
      <c r="E186" s="1">
        <v>2.6292</v>
      </c>
      <c r="F186" s="1">
        <v>0.66190000000000004</v>
      </c>
      <c r="G186" s="1">
        <v>1.6397999999999999</v>
      </c>
      <c r="H186" s="1">
        <v>57.300800000000002</v>
      </c>
    </row>
    <row r="187" spans="1:8" x14ac:dyDescent="0.25">
      <c r="A187" s="1" t="s">
        <v>29</v>
      </c>
      <c r="B187" s="1">
        <v>1.4419999999999999</v>
      </c>
      <c r="C187" s="1">
        <v>-1.4198</v>
      </c>
      <c r="D187" s="1">
        <v>-49.612099999999998</v>
      </c>
      <c r="E187" s="1">
        <v>2.6417000000000002</v>
      </c>
      <c r="F187" s="1">
        <v>0.60560000000000003</v>
      </c>
      <c r="G187" s="1">
        <v>1.7092000000000001</v>
      </c>
      <c r="H187" s="1">
        <v>59.7258</v>
      </c>
    </row>
    <row r="188" spans="1:8" x14ac:dyDescent="0.25">
      <c r="A188" s="1" t="s">
        <v>18</v>
      </c>
      <c r="B188" s="1">
        <v>1.6694</v>
      </c>
      <c r="C188" s="1">
        <v>-1.1923999999999999</v>
      </c>
      <c r="D188" s="1">
        <v>-41.667299999999997</v>
      </c>
      <c r="E188" s="1">
        <v>2.4826000000000001</v>
      </c>
      <c r="F188" s="1">
        <v>0.66320000000000001</v>
      </c>
      <c r="G188" s="1">
        <v>1.6496</v>
      </c>
      <c r="H188" s="1">
        <v>57.642499999999998</v>
      </c>
    </row>
    <row r="189" spans="1:8" x14ac:dyDescent="0.25">
      <c r="A189" s="1" t="s">
        <v>30</v>
      </c>
      <c r="B189" s="1">
        <v>1.5579000000000001</v>
      </c>
      <c r="C189" s="1">
        <v>-1.3039000000000001</v>
      </c>
      <c r="D189" s="1">
        <v>-45.562800000000003</v>
      </c>
      <c r="E189" s="1">
        <v>2.5217000000000001</v>
      </c>
      <c r="F189" s="1">
        <v>0.61609999999999998</v>
      </c>
      <c r="G189" s="1">
        <v>1.6744000000000001</v>
      </c>
      <c r="H189" s="1">
        <v>58.5092</v>
      </c>
    </row>
    <row r="190" spans="1:8" x14ac:dyDescent="0.25">
      <c r="A190" s="1" t="s">
        <v>19</v>
      </c>
      <c r="B190" s="1">
        <v>1.2896000000000001</v>
      </c>
      <c r="C190" s="1">
        <v>-1.5723</v>
      </c>
      <c r="D190" s="1">
        <v>-54.939100000000003</v>
      </c>
      <c r="E190" s="1">
        <v>2.6787999999999998</v>
      </c>
      <c r="F190" s="1">
        <v>0.57379999999999998</v>
      </c>
      <c r="G190" s="1">
        <v>1.7831999999999999</v>
      </c>
      <c r="H190" s="1">
        <v>62.309600000000003</v>
      </c>
    </row>
    <row r="191" spans="1:8" x14ac:dyDescent="0.25">
      <c r="A191" s="1" t="s">
        <v>20</v>
      </c>
      <c r="B191" s="1">
        <v>1.0975999999999999</v>
      </c>
      <c r="C191" s="1">
        <v>-1.7643</v>
      </c>
      <c r="D191" s="1">
        <v>-61.648600000000002</v>
      </c>
      <c r="E191" s="1">
        <v>2.9093</v>
      </c>
      <c r="F191" s="1">
        <v>0.51570000000000005</v>
      </c>
      <c r="G191" s="1">
        <v>1.9661999999999999</v>
      </c>
      <c r="H191" s="1">
        <v>68.703000000000003</v>
      </c>
    </row>
    <row r="192" spans="1:8" x14ac:dyDescent="0.25">
      <c r="A192" s="1" t="s">
        <v>31</v>
      </c>
      <c r="B192" s="1">
        <v>2.2833999999999999</v>
      </c>
      <c r="C192" s="1">
        <v>-0.57840000000000003</v>
      </c>
      <c r="D192" s="1">
        <v>-20.211300000000001</v>
      </c>
      <c r="E192" s="1">
        <v>1.9974000000000001</v>
      </c>
      <c r="F192" s="1">
        <v>0.7772</v>
      </c>
      <c r="G192" s="1">
        <v>1.2793000000000001</v>
      </c>
      <c r="H192" s="1">
        <v>44.701300000000003</v>
      </c>
    </row>
    <row r="193" spans="1:8" x14ac:dyDescent="0.25">
      <c r="A193" s="1" t="s">
        <v>32</v>
      </c>
      <c r="B193" s="1">
        <v>9.0442</v>
      </c>
      <c r="C193" s="1">
        <v>6.1824000000000003</v>
      </c>
      <c r="D193" s="1">
        <v>216.03</v>
      </c>
      <c r="E193" s="1">
        <v>8.1702999999999992</v>
      </c>
      <c r="F193" s="1">
        <v>0.41420000000000001</v>
      </c>
      <c r="G193" s="1">
        <v>6.2534999999999998</v>
      </c>
      <c r="H193" s="1">
        <v>218.51310000000001</v>
      </c>
    </row>
    <row r="194" spans="1:8" x14ac:dyDescent="0.25">
      <c r="A194" s="1" t="s">
        <v>21</v>
      </c>
      <c r="B194" s="1">
        <v>1.6991000000000001</v>
      </c>
      <c r="C194" s="1">
        <v>-1.1627000000000001</v>
      </c>
      <c r="D194" s="1">
        <v>-40.627600000000001</v>
      </c>
      <c r="E194" s="1">
        <v>2.2418</v>
      </c>
      <c r="F194" s="1">
        <v>0.68269999999999997</v>
      </c>
      <c r="G194" s="1">
        <v>1.4618</v>
      </c>
      <c r="H194" s="1">
        <v>51.080199999999998</v>
      </c>
    </row>
    <row r="195" spans="1:8" x14ac:dyDescent="0.25">
      <c r="A195" s="1" t="s">
        <v>22</v>
      </c>
      <c r="B195" s="1">
        <v>3.0842999999999998</v>
      </c>
      <c r="C195" s="1">
        <v>0.22239999999999999</v>
      </c>
      <c r="D195" s="1">
        <v>7.7724000000000002</v>
      </c>
      <c r="E195" s="1">
        <v>2.1015000000000001</v>
      </c>
      <c r="F195" s="1">
        <v>0.72919999999999996</v>
      </c>
      <c r="G195" s="1">
        <v>1.4702999999999999</v>
      </c>
      <c r="H195" s="1">
        <v>51.376800000000003</v>
      </c>
    </row>
    <row r="196" spans="1:8" x14ac:dyDescent="0.25">
      <c r="A196" s="1" t="s">
        <v>33</v>
      </c>
      <c r="B196" s="1">
        <v>0.88329999999999997</v>
      </c>
      <c r="C196" s="1">
        <v>-1.9784999999999999</v>
      </c>
      <c r="D196" s="1">
        <v>-69.135199999999998</v>
      </c>
      <c r="E196" s="1">
        <v>2.7947000000000002</v>
      </c>
      <c r="F196" s="1">
        <v>0.54659999999999997</v>
      </c>
      <c r="G196" s="1">
        <v>2.0003000000000002</v>
      </c>
      <c r="H196" s="1">
        <v>69.895099999999999</v>
      </c>
    </row>
    <row r="197" spans="1:8" x14ac:dyDescent="0.25">
      <c r="A197" s="1" t="s">
        <v>34</v>
      </c>
      <c r="B197" s="1">
        <v>1.4237</v>
      </c>
      <c r="C197" s="1">
        <v>-1.4380999999999999</v>
      </c>
      <c r="D197" s="1">
        <v>-50.250999999999998</v>
      </c>
      <c r="E197" s="1">
        <v>2.5798000000000001</v>
      </c>
      <c r="F197" s="1">
        <v>0.59730000000000005</v>
      </c>
      <c r="G197" s="1">
        <v>1.7087000000000001</v>
      </c>
      <c r="H197" s="1">
        <v>59.706600000000002</v>
      </c>
    </row>
    <row r="198" spans="1:8" x14ac:dyDescent="0.25">
      <c r="A198" s="1" t="s">
        <v>1</v>
      </c>
      <c r="B198" s="1">
        <v>2.8618000000000001</v>
      </c>
      <c r="C198" s="1"/>
      <c r="D198" s="1"/>
      <c r="E198" s="1"/>
      <c r="F198" s="1"/>
      <c r="G198" s="1"/>
      <c r="H198" s="1"/>
    </row>
    <row r="199" spans="1:8" x14ac:dyDescent="0.25">
      <c r="A199" s="1" t="s">
        <v>35</v>
      </c>
      <c r="B199" s="1">
        <v>3.6464349999999999</v>
      </c>
      <c r="C199" s="1"/>
      <c r="D199" s="1"/>
      <c r="E199" s="1"/>
      <c r="F199" s="1"/>
      <c r="G199" s="1"/>
      <c r="H199" s="1"/>
    </row>
    <row r="200" spans="1:8" x14ac:dyDescent="0.25">
      <c r="A200" s="1"/>
      <c r="B200" s="1"/>
      <c r="C200" s="1"/>
      <c r="D200" s="1"/>
      <c r="E200" s="1"/>
      <c r="F200" s="1"/>
      <c r="G200" s="1"/>
      <c r="H200" s="1"/>
    </row>
    <row r="201" spans="1:8" x14ac:dyDescent="0.25">
      <c r="A201" s="1" t="s">
        <v>12</v>
      </c>
      <c r="B201" s="1"/>
      <c r="C201" s="1"/>
      <c r="D201" s="1"/>
      <c r="E201" s="1"/>
      <c r="F201" s="1"/>
      <c r="G201" s="1"/>
      <c r="H201" s="1"/>
    </row>
    <row r="202" spans="1:8" x14ac:dyDescent="0.25">
      <c r="A202" s="1" t="s">
        <v>23</v>
      </c>
      <c r="B202" s="1" t="s">
        <v>15</v>
      </c>
      <c r="C202" s="1" t="s">
        <v>57</v>
      </c>
      <c r="D202" s="1" t="s">
        <v>24</v>
      </c>
      <c r="E202" s="1" t="s">
        <v>16</v>
      </c>
      <c r="F202" s="1" t="s">
        <v>25</v>
      </c>
      <c r="G202" s="1" t="s">
        <v>58</v>
      </c>
      <c r="H202" s="1" t="s">
        <v>13</v>
      </c>
    </row>
    <row r="203" spans="1:8" x14ac:dyDescent="0.25">
      <c r="A203" s="1" t="s">
        <v>26</v>
      </c>
      <c r="B203" s="1">
        <v>3.879</v>
      </c>
      <c r="C203" s="1">
        <v>3.6995</v>
      </c>
      <c r="D203" s="1">
        <v>2061.3173999999999</v>
      </c>
      <c r="E203" s="1">
        <v>5.5717999999999996</v>
      </c>
      <c r="F203" s="1">
        <v>3.2199999999999999E-2</v>
      </c>
      <c r="G203" s="1">
        <v>3.7138</v>
      </c>
      <c r="H203" s="1">
        <v>2069.241</v>
      </c>
    </row>
    <row r="204" spans="1:8" x14ac:dyDescent="0.25">
      <c r="A204" s="1" t="s">
        <v>17</v>
      </c>
      <c r="B204" s="1">
        <v>0.6008</v>
      </c>
      <c r="C204" s="1">
        <v>0.42130000000000001</v>
      </c>
      <c r="D204" s="1">
        <v>234.761</v>
      </c>
      <c r="E204" s="1">
        <v>0.85299999999999998</v>
      </c>
      <c r="F204" s="1">
        <v>0.10150000000000001</v>
      </c>
      <c r="G204" s="1">
        <v>0.53310000000000002</v>
      </c>
      <c r="H204" s="1">
        <v>297.0421</v>
      </c>
    </row>
    <row r="205" spans="1:8" x14ac:dyDescent="0.25">
      <c r="A205" s="1" t="s">
        <v>27</v>
      </c>
      <c r="B205" s="1">
        <v>1.1721999999999999</v>
      </c>
      <c r="C205" s="1">
        <v>0.99270000000000003</v>
      </c>
      <c r="D205" s="1">
        <v>553.13480000000004</v>
      </c>
      <c r="E205" s="1">
        <v>1.7883</v>
      </c>
      <c r="F205" s="1">
        <v>4.8500000000000001E-2</v>
      </c>
      <c r="G205" s="1">
        <v>1.0803</v>
      </c>
      <c r="H205" s="1">
        <v>601.93989999999997</v>
      </c>
    </row>
    <row r="206" spans="1:8" x14ac:dyDescent="0.25">
      <c r="A206" s="1" t="s">
        <v>28</v>
      </c>
      <c r="B206" s="1">
        <v>1.7229000000000001</v>
      </c>
      <c r="C206" s="1">
        <v>1.5435000000000001</v>
      </c>
      <c r="D206" s="1">
        <v>859.99379999999996</v>
      </c>
      <c r="E206" s="1">
        <v>2.3487</v>
      </c>
      <c r="F206" s="1">
        <v>5.4199999999999998E-2</v>
      </c>
      <c r="G206" s="1">
        <v>1.5865</v>
      </c>
      <c r="H206" s="1">
        <v>883.99490000000003</v>
      </c>
    </row>
    <row r="207" spans="1:8" x14ac:dyDescent="0.25">
      <c r="A207" s="1" t="s">
        <v>29</v>
      </c>
      <c r="B207" s="1">
        <v>0.59050000000000002</v>
      </c>
      <c r="C207" s="1">
        <v>0.41099999999999998</v>
      </c>
      <c r="D207" s="1">
        <v>229.01759999999999</v>
      </c>
      <c r="E207" s="1">
        <v>0.8014</v>
      </c>
      <c r="F207" s="1">
        <v>0.13270000000000001</v>
      </c>
      <c r="G207" s="1">
        <v>0.52700000000000002</v>
      </c>
      <c r="H207" s="1">
        <v>293.63330000000002</v>
      </c>
    </row>
    <row r="208" spans="1:8" x14ac:dyDescent="0.25">
      <c r="A208" s="1" t="s">
        <v>18</v>
      </c>
      <c r="B208" s="1">
        <v>0.16700000000000001</v>
      </c>
      <c r="C208" s="1">
        <v>-1.2500000000000001E-2</v>
      </c>
      <c r="D208" s="1">
        <v>-6.9386000000000001</v>
      </c>
      <c r="E208" s="1">
        <v>0.28050000000000003</v>
      </c>
      <c r="F208" s="1">
        <v>0.23949999999999999</v>
      </c>
      <c r="G208" s="1">
        <v>0.18260000000000001</v>
      </c>
      <c r="H208" s="1">
        <v>101.76730000000001</v>
      </c>
    </row>
    <row r="209" spans="1:8" x14ac:dyDescent="0.25">
      <c r="A209" s="1" t="s">
        <v>30</v>
      </c>
      <c r="B209" s="1">
        <v>0.53690000000000004</v>
      </c>
      <c r="C209" s="1">
        <v>0.3574</v>
      </c>
      <c r="D209" s="1">
        <v>199.1294</v>
      </c>
      <c r="E209" s="1">
        <v>0.75700000000000001</v>
      </c>
      <c r="F209" s="1">
        <v>0.1042</v>
      </c>
      <c r="G209" s="1">
        <v>0.47249999999999998</v>
      </c>
      <c r="H209" s="1">
        <v>263.2878</v>
      </c>
    </row>
    <row r="210" spans="1:8" x14ac:dyDescent="0.25">
      <c r="A210" s="1" t="s">
        <v>19</v>
      </c>
      <c r="B210" s="1">
        <v>1.2831999999999999</v>
      </c>
      <c r="C210" s="1">
        <v>1.1036999999999999</v>
      </c>
      <c r="D210" s="1">
        <v>614.97</v>
      </c>
      <c r="E210" s="1">
        <v>1.8703000000000001</v>
      </c>
      <c r="F210" s="1">
        <v>5.2600000000000001E-2</v>
      </c>
      <c r="G210" s="1">
        <v>1.1678999999999999</v>
      </c>
      <c r="H210" s="1">
        <v>650.72919999999999</v>
      </c>
    </row>
    <row r="211" spans="1:8" x14ac:dyDescent="0.25">
      <c r="A211" s="1" t="s">
        <v>20</v>
      </c>
      <c r="B211" s="1">
        <v>0.88849999999999996</v>
      </c>
      <c r="C211" s="1">
        <v>0.70909999999999995</v>
      </c>
      <c r="D211" s="1">
        <v>395.0829</v>
      </c>
      <c r="E211" s="1">
        <v>1.0985</v>
      </c>
      <c r="F211" s="1">
        <v>0.15909999999999999</v>
      </c>
      <c r="G211" s="1">
        <v>0.74629999999999996</v>
      </c>
      <c r="H211" s="1">
        <v>415.79820000000001</v>
      </c>
    </row>
    <row r="212" spans="1:8" x14ac:dyDescent="0.25">
      <c r="A212" s="1" t="s">
        <v>31</v>
      </c>
      <c r="B212" s="1">
        <v>3.4811000000000001</v>
      </c>
      <c r="C212" s="1">
        <v>3.3016000000000001</v>
      </c>
      <c r="D212" s="1">
        <v>1839.5857000000001</v>
      </c>
      <c r="E212" s="1">
        <v>6.6727999999999996</v>
      </c>
      <c r="F212" s="1">
        <v>1.2E-2</v>
      </c>
      <c r="G212" s="1">
        <v>3.3517000000000001</v>
      </c>
      <c r="H212" s="1">
        <v>1867.5011</v>
      </c>
    </row>
    <row r="213" spans="1:8" x14ac:dyDescent="0.25">
      <c r="A213" s="1" t="s">
        <v>32</v>
      </c>
      <c r="B213" s="1">
        <v>0.74880000000000002</v>
      </c>
      <c r="C213" s="1">
        <v>0.56930000000000003</v>
      </c>
      <c r="D213" s="1">
        <v>317.21609999999998</v>
      </c>
      <c r="E213" s="1">
        <v>1.1491</v>
      </c>
      <c r="F213" s="1">
        <v>8.8300000000000003E-2</v>
      </c>
      <c r="G213" s="1">
        <v>0.64059999999999995</v>
      </c>
      <c r="H213" s="1">
        <v>356.9239</v>
      </c>
    </row>
    <row r="214" spans="1:8" x14ac:dyDescent="0.25">
      <c r="A214" s="1" t="s">
        <v>21</v>
      </c>
      <c r="B214" s="1">
        <v>4.4992000000000001</v>
      </c>
      <c r="C214" s="1">
        <v>4.3197999999999999</v>
      </c>
      <c r="D214" s="1">
        <v>2406.8852999999999</v>
      </c>
      <c r="E214" s="1">
        <v>6.7081999999999997</v>
      </c>
      <c r="F214" s="1">
        <v>2.1000000000000001E-2</v>
      </c>
      <c r="G214" s="1">
        <v>4.3338999999999999</v>
      </c>
      <c r="H214" s="1">
        <v>2414.7710000000002</v>
      </c>
    </row>
    <row r="215" spans="1:8" x14ac:dyDescent="0.25">
      <c r="A215" s="1" t="s">
        <v>22</v>
      </c>
      <c r="B215" s="1">
        <v>3.1133999999999999</v>
      </c>
      <c r="C215" s="1">
        <v>2.9339</v>
      </c>
      <c r="D215" s="1">
        <v>1634.7195999999999</v>
      </c>
      <c r="E215" s="1">
        <v>4.0789999999999997</v>
      </c>
      <c r="F215" s="1">
        <v>3.32E-2</v>
      </c>
      <c r="G215" s="1">
        <v>2.9445999999999999</v>
      </c>
      <c r="H215" s="1">
        <v>1640.6582000000001</v>
      </c>
    </row>
    <row r="216" spans="1:8" x14ac:dyDescent="0.25">
      <c r="A216" s="1" t="s">
        <v>33</v>
      </c>
      <c r="B216" s="1">
        <v>0.15060000000000001</v>
      </c>
      <c r="C216" s="1">
        <v>-2.8899999999999999E-2</v>
      </c>
      <c r="D216" s="1">
        <v>-16.076499999999999</v>
      </c>
      <c r="E216" s="1">
        <v>0.223</v>
      </c>
      <c r="F216" s="1">
        <v>0.23619999999999999</v>
      </c>
      <c r="G216" s="1">
        <v>0.14149999999999999</v>
      </c>
      <c r="H216" s="1">
        <v>78.841099999999997</v>
      </c>
    </row>
    <row r="217" spans="1:8" x14ac:dyDescent="0.25">
      <c r="A217" s="1" t="s">
        <v>34</v>
      </c>
      <c r="B217" s="1">
        <v>0.91</v>
      </c>
      <c r="C217" s="1">
        <v>0.73060000000000003</v>
      </c>
      <c r="D217" s="1">
        <v>407.04969999999997</v>
      </c>
      <c r="E217" s="1">
        <v>1.2983</v>
      </c>
      <c r="F217" s="1">
        <v>7.0800000000000002E-2</v>
      </c>
      <c r="G217" s="1">
        <v>0.8115</v>
      </c>
      <c r="H217" s="1">
        <v>452.14670000000001</v>
      </c>
    </row>
    <row r="218" spans="1:8" x14ac:dyDescent="0.25">
      <c r="A218" s="1" t="s">
        <v>1</v>
      </c>
      <c r="B218" s="1">
        <v>0.17949999999999999</v>
      </c>
      <c r="C218" s="1"/>
      <c r="D218" s="1"/>
      <c r="E218" s="1"/>
      <c r="F218" s="1"/>
      <c r="G218" s="1"/>
      <c r="H218" s="1"/>
    </row>
    <row r="219" spans="1:8" x14ac:dyDescent="0.25">
      <c r="A219" s="1" t="s">
        <v>35</v>
      </c>
      <c r="B219" s="1">
        <v>4.7015140000000004</v>
      </c>
      <c r="C219" s="1"/>
      <c r="D219" s="1"/>
      <c r="E219" s="1"/>
      <c r="F219" s="1"/>
      <c r="G219" s="1"/>
      <c r="H219" s="1"/>
    </row>
    <row r="220" spans="1:8" x14ac:dyDescent="0.25">
      <c r="A220" s="1"/>
      <c r="B220" s="1"/>
      <c r="C220" s="1"/>
      <c r="D220" s="1"/>
      <c r="E220" s="1"/>
      <c r="F220" s="1"/>
      <c r="G220" s="1"/>
      <c r="H220" s="1"/>
    </row>
    <row r="221" spans="1:8" x14ac:dyDescent="0.25">
      <c r="A221" s="1" t="s">
        <v>0</v>
      </c>
      <c r="B221" s="1"/>
      <c r="C221" s="1"/>
      <c r="D221" s="1"/>
      <c r="E221" s="1"/>
      <c r="F221" s="1"/>
      <c r="G221" s="1"/>
      <c r="H221" s="1"/>
    </row>
    <row r="222" spans="1:8" x14ac:dyDescent="0.25">
      <c r="A222" s="1" t="s">
        <v>23</v>
      </c>
      <c r="B222" s="1" t="s">
        <v>15</v>
      </c>
      <c r="C222" s="1" t="s">
        <v>57</v>
      </c>
      <c r="D222" s="1" t="s">
        <v>24</v>
      </c>
      <c r="E222" s="1" t="s">
        <v>16</v>
      </c>
      <c r="F222" s="1" t="s">
        <v>25</v>
      </c>
      <c r="G222" s="1" t="s">
        <v>58</v>
      </c>
      <c r="H222" s="1" t="s">
        <v>13</v>
      </c>
    </row>
    <row r="223" spans="1:8" x14ac:dyDescent="0.25">
      <c r="A223" s="1" t="s">
        <v>26</v>
      </c>
      <c r="B223" s="1">
        <v>287.7457</v>
      </c>
      <c r="C223" s="1">
        <v>85.775999999999996</v>
      </c>
      <c r="D223" s="1">
        <v>42.4696</v>
      </c>
      <c r="E223" s="1">
        <v>204.01779999999999</v>
      </c>
      <c r="F223" s="1">
        <v>0.31619999999999998</v>
      </c>
      <c r="G223" s="1">
        <v>164.90430000000001</v>
      </c>
      <c r="H223" s="1">
        <v>81.647800000000004</v>
      </c>
    </row>
    <row r="224" spans="1:8" x14ac:dyDescent="0.25">
      <c r="A224" s="1" t="s">
        <v>17</v>
      </c>
      <c r="B224" s="1">
        <v>352.7022</v>
      </c>
      <c r="C224" s="1">
        <v>150.73249999999999</v>
      </c>
      <c r="D224" s="1">
        <v>74.631</v>
      </c>
      <c r="E224" s="1">
        <v>200.49379999999999</v>
      </c>
      <c r="F224" s="1">
        <v>0.36599999999999999</v>
      </c>
      <c r="G224" s="1">
        <v>159.1079</v>
      </c>
      <c r="H224" s="1">
        <v>78.777900000000002</v>
      </c>
    </row>
    <row r="225" spans="1:8" x14ac:dyDescent="0.25">
      <c r="A225" s="1" t="s">
        <v>27</v>
      </c>
      <c r="B225" s="1">
        <v>280.99380000000002</v>
      </c>
      <c r="C225" s="1">
        <v>79.023799999999994</v>
      </c>
      <c r="D225" s="1">
        <v>39.1265</v>
      </c>
      <c r="E225" s="1">
        <v>114.3439</v>
      </c>
      <c r="F225" s="1">
        <v>0.55300000000000005</v>
      </c>
      <c r="G225" s="1">
        <v>92.000299999999996</v>
      </c>
      <c r="H225" s="1">
        <v>45.551400000000001</v>
      </c>
    </row>
    <row r="226" spans="1:8" x14ac:dyDescent="0.25">
      <c r="A226" s="1" t="s">
        <v>28</v>
      </c>
      <c r="B226" s="1">
        <v>282.52769999999998</v>
      </c>
      <c r="C226" s="1">
        <v>80.558700000000002</v>
      </c>
      <c r="D226" s="1">
        <v>39.886400000000002</v>
      </c>
      <c r="E226" s="1">
        <v>114.61920000000001</v>
      </c>
      <c r="F226" s="1">
        <v>0.55900000000000005</v>
      </c>
      <c r="G226" s="1">
        <v>90.044300000000007</v>
      </c>
      <c r="H226" s="1">
        <v>44.582999999999998</v>
      </c>
    </row>
    <row r="227" spans="1:8" x14ac:dyDescent="0.25">
      <c r="A227" s="1" t="s">
        <v>29</v>
      </c>
      <c r="B227" s="1">
        <v>121.20740000000001</v>
      </c>
      <c r="C227" s="1">
        <v>-80.7624</v>
      </c>
      <c r="D227" s="1">
        <v>-39.987299999999998</v>
      </c>
      <c r="E227" s="1">
        <v>120.0668</v>
      </c>
      <c r="F227" s="1">
        <v>0.45629999999999998</v>
      </c>
      <c r="G227" s="1">
        <v>98.1691</v>
      </c>
      <c r="H227" s="1">
        <v>48.605699999999999</v>
      </c>
    </row>
    <row r="228" spans="1:8" x14ac:dyDescent="0.25">
      <c r="A228" s="1" t="s">
        <v>18</v>
      </c>
      <c r="B228" s="1">
        <v>117.9301</v>
      </c>
      <c r="C228" s="1">
        <v>-84.040099999999995</v>
      </c>
      <c r="D228" s="1">
        <v>-41.610100000000003</v>
      </c>
      <c r="E228" s="1">
        <v>118.1681</v>
      </c>
      <c r="F228" s="1">
        <v>0.46050000000000002</v>
      </c>
      <c r="G228" s="1">
        <v>94.272000000000006</v>
      </c>
      <c r="H228" s="1">
        <v>46.676200000000001</v>
      </c>
    </row>
    <row r="229" spans="1:8" x14ac:dyDescent="0.25">
      <c r="A229" s="1" t="s">
        <v>30</v>
      </c>
      <c r="B229" s="1">
        <v>182.98140000000001</v>
      </c>
      <c r="C229" s="1">
        <v>-18.9878</v>
      </c>
      <c r="D229" s="1">
        <v>-9.4013000000000009</v>
      </c>
      <c r="E229" s="1">
        <v>111.80159999999999</v>
      </c>
      <c r="F229" s="1">
        <v>0.47249999999999998</v>
      </c>
      <c r="G229" s="1">
        <v>90.573400000000007</v>
      </c>
      <c r="H229" s="1">
        <v>44.844900000000003</v>
      </c>
    </row>
    <row r="230" spans="1:8" x14ac:dyDescent="0.25">
      <c r="A230" s="1" t="s">
        <v>19</v>
      </c>
      <c r="B230" s="1">
        <v>174.37389999999999</v>
      </c>
      <c r="C230" s="1">
        <v>-27.595800000000001</v>
      </c>
      <c r="D230" s="1">
        <v>-13.6633</v>
      </c>
      <c r="E230" s="1">
        <v>114.4894</v>
      </c>
      <c r="F230" s="1">
        <v>0.40300000000000002</v>
      </c>
      <c r="G230" s="1">
        <v>91.487099999999998</v>
      </c>
      <c r="H230" s="1">
        <v>45.2973</v>
      </c>
    </row>
    <row r="231" spans="1:8" x14ac:dyDescent="0.25">
      <c r="A231" s="1" t="s">
        <v>20</v>
      </c>
      <c r="B231" s="1">
        <v>226.60980000000001</v>
      </c>
      <c r="C231" s="1">
        <v>24.639099999999999</v>
      </c>
      <c r="D231" s="1">
        <v>12.199400000000001</v>
      </c>
      <c r="E231" s="1">
        <v>200.77189999999999</v>
      </c>
      <c r="F231" s="1">
        <v>0.33400000000000002</v>
      </c>
      <c r="G231" s="1">
        <v>146.3828</v>
      </c>
      <c r="H231" s="1">
        <v>72.477400000000003</v>
      </c>
    </row>
    <row r="232" spans="1:8" x14ac:dyDescent="0.25">
      <c r="A232" s="1" t="s">
        <v>31</v>
      </c>
      <c r="B232" s="1">
        <v>406.83769999999998</v>
      </c>
      <c r="C232" s="1">
        <v>204.8689</v>
      </c>
      <c r="D232" s="1">
        <v>101.43519999999999</v>
      </c>
      <c r="E232" s="1">
        <v>252.548</v>
      </c>
      <c r="F232" s="1">
        <v>0.34129999999999999</v>
      </c>
      <c r="G232" s="1">
        <v>209.4657</v>
      </c>
      <c r="H232" s="1">
        <v>103.71120000000001</v>
      </c>
    </row>
    <row r="233" spans="1:8" x14ac:dyDescent="0.25">
      <c r="A233" s="1" t="s">
        <v>32</v>
      </c>
      <c r="B233" s="1">
        <v>368.57369999999997</v>
      </c>
      <c r="C233" s="1">
        <v>166.60319999999999</v>
      </c>
      <c r="D233" s="1">
        <v>82.489000000000004</v>
      </c>
      <c r="E233" s="1">
        <v>201.3656</v>
      </c>
      <c r="F233" s="1">
        <v>0.39910000000000001</v>
      </c>
      <c r="G233" s="1">
        <v>170.69110000000001</v>
      </c>
      <c r="H233" s="1">
        <v>84.513000000000005</v>
      </c>
    </row>
    <row r="234" spans="1:8" x14ac:dyDescent="0.25">
      <c r="A234" s="1" t="s">
        <v>21</v>
      </c>
      <c r="B234" s="1">
        <v>364.66829999999999</v>
      </c>
      <c r="C234" s="1">
        <v>162.69900000000001</v>
      </c>
      <c r="D234" s="1">
        <v>80.555899999999994</v>
      </c>
      <c r="E234" s="1">
        <v>190.93729999999999</v>
      </c>
      <c r="F234" s="1">
        <v>0.44130000000000003</v>
      </c>
      <c r="G234" s="1">
        <v>163.99870000000001</v>
      </c>
      <c r="H234" s="1">
        <v>81.199399999999997</v>
      </c>
    </row>
    <row r="235" spans="1:8" x14ac:dyDescent="0.25">
      <c r="A235" s="1" t="s">
        <v>22</v>
      </c>
      <c r="B235" s="1">
        <v>304.51179999999999</v>
      </c>
      <c r="C235" s="1">
        <v>102.54170000000001</v>
      </c>
      <c r="D235" s="1">
        <v>50.770699999999998</v>
      </c>
      <c r="E235" s="1">
        <v>157.18620000000001</v>
      </c>
      <c r="F235" s="1">
        <v>0.43769999999999998</v>
      </c>
      <c r="G235" s="1">
        <v>109.3391</v>
      </c>
      <c r="H235" s="1">
        <v>54.136200000000002</v>
      </c>
    </row>
    <row r="236" spans="1:8" x14ac:dyDescent="0.25">
      <c r="A236" s="1" t="s">
        <v>33</v>
      </c>
      <c r="B236" s="1">
        <v>229.46979999999999</v>
      </c>
      <c r="C236" s="1">
        <v>27.5</v>
      </c>
      <c r="D236" s="1">
        <v>13.6159</v>
      </c>
      <c r="E236" s="1">
        <v>120.5561</v>
      </c>
      <c r="F236" s="1">
        <v>0.63929999999999998</v>
      </c>
      <c r="G236" s="1">
        <v>92.016900000000007</v>
      </c>
      <c r="H236" s="1">
        <v>45.559699999999999</v>
      </c>
    </row>
    <row r="237" spans="1:8" x14ac:dyDescent="0.25">
      <c r="A237" s="1" t="s">
        <v>34</v>
      </c>
      <c r="B237" s="1">
        <v>178.67769999999999</v>
      </c>
      <c r="C237" s="1">
        <v>-23.291799999999999</v>
      </c>
      <c r="D237" s="1">
        <v>-11.532299999999999</v>
      </c>
      <c r="E237" s="1">
        <v>109.681</v>
      </c>
      <c r="F237" s="1">
        <v>0.44219999999999998</v>
      </c>
      <c r="G237" s="1">
        <v>88.122399999999999</v>
      </c>
      <c r="H237" s="1">
        <v>43.631399999999999</v>
      </c>
    </row>
    <row r="238" spans="1:8" x14ac:dyDescent="0.25">
      <c r="A238" s="1" t="s">
        <v>1</v>
      </c>
      <c r="B238" s="1">
        <v>201.97020000000001</v>
      </c>
      <c r="C238" s="1"/>
      <c r="D238" s="1"/>
      <c r="E238" s="1"/>
      <c r="F238" s="1"/>
      <c r="G238" s="1"/>
      <c r="H238" s="1"/>
    </row>
    <row r="239" spans="1:8" x14ac:dyDescent="0.25">
      <c r="A239" s="1" t="s">
        <v>35</v>
      </c>
      <c r="B239" s="1">
        <v>1.770581</v>
      </c>
      <c r="C239" s="1"/>
      <c r="D239" s="1"/>
      <c r="E239" s="1"/>
      <c r="F239" s="1"/>
      <c r="G239" s="1"/>
      <c r="H239" s="1"/>
    </row>
    <row r="240" spans="1:8" x14ac:dyDescent="0.25">
      <c r="A240" s="1"/>
      <c r="B240" s="1"/>
      <c r="C240" s="1"/>
      <c r="D240" s="1"/>
      <c r="E240" s="1"/>
      <c r="F240" s="1"/>
      <c r="G240" s="1"/>
      <c r="H240" s="1"/>
    </row>
    <row r="241" spans="1:8" x14ac:dyDescent="0.25">
      <c r="A241" s="1" t="s">
        <v>2</v>
      </c>
      <c r="B241" s="1"/>
      <c r="C241" s="1"/>
      <c r="D241" s="1"/>
      <c r="E241" s="1"/>
      <c r="F241" s="1"/>
      <c r="G241" s="1"/>
      <c r="H241" s="1"/>
    </row>
    <row r="242" spans="1:8" x14ac:dyDescent="0.25">
      <c r="A242" s="1" t="s">
        <v>23</v>
      </c>
      <c r="B242" s="1" t="s">
        <v>15</v>
      </c>
      <c r="C242" s="1" t="s">
        <v>57</v>
      </c>
      <c r="D242" s="1" t="s">
        <v>24</v>
      </c>
      <c r="E242" s="1" t="s">
        <v>16</v>
      </c>
      <c r="F242" s="1" t="s">
        <v>25</v>
      </c>
      <c r="G242" s="1" t="s">
        <v>58</v>
      </c>
      <c r="H242" s="1" t="s">
        <v>13</v>
      </c>
    </row>
    <row r="243" spans="1:8" x14ac:dyDescent="0.25">
      <c r="A243" s="1" t="s">
        <v>26</v>
      </c>
      <c r="B243" s="1">
        <v>470.44920000000002</v>
      </c>
      <c r="C243" s="1">
        <v>123.581</v>
      </c>
      <c r="D243" s="1">
        <v>35.627699999999997</v>
      </c>
      <c r="E243" s="1">
        <v>359.77600000000001</v>
      </c>
      <c r="F243" s="1">
        <v>0.32100000000000001</v>
      </c>
      <c r="G243" s="1">
        <v>286.39179999999999</v>
      </c>
      <c r="H243" s="1">
        <v>82.565100000000001</v>
      </c>
    </row>
    <row r="244" spans="1:8" x14ac:dyDescent="0.25">
      <c r="A244" s="1" t="s">
        <v>17</v>
      </c>
      <c r="B244" s="1">
        <v>546.30650000000003</v>
      </c>
      <c r="C244" s="1">
        <v>199.4375</v>
      </c>
      <c r="D244" s="1">
        <v>57.496699999999997</v>
      </c>
      <c r="E244" s="1">
        <v>288.10840000000002</v>
      </c>
      <c r="F244" s="1">
        <v>0.44030000000000002</v>
      </c>
      <c r="G244" s="1">
        <v>223.8655</v>
      </c>
      <c r="H244" s="1">
        <v>64.539100000000005</v>
      </c>
    </row>
    <row r="245" spans="1:8" x14ac:dyDescent="0.25">
      <c r="A245" s="1" t="s">
        <v>27</v>
      </c>
      <c r="B245" s="1">
        <v>416.26990000000001</v>
      </c>
      <c r="C245" s="1">
        <v>69.401200000000003</v>
      </c>
      <c r="D245" s="1">
        <v>20.007999999999999</v>
      </c>
      <c r="E245" s="1">
        <v>168.92449999999999</v>
      </c>
      <c r="F245" s="1">
        <v>0.62409999999999999</v>
      </c>
      <c r="G245" s="1">
        <v>126.6069</v>
      </c>
      <c r="H245" s="1">
        <v>36.500100000000003</v>
      </c>
    </row>
    <row r="246" spans="1:8" x14ac:dyDescent="0.25">
      <c r="A246" s="1" t="s">
        <v>28</v>
      </c>
      <c r="B246" s="1">
        <v>420.858</v>
      </c>
      <c r="C246" s="1">
        <v>73.990399999999994</v>
      </c>
      <c r="D246" s="1">
        <v>21.331</v>
      </c>
      <c r="E246" s="1">
        <v>158.68799999999999</v>
      </c>
      <c r="F246" s="1">
        <v>0.6472</v>
      </c>
      <c r="G246" s="1">
        <v>117.97369999999999</v>
      </c>
      <c r="H246" s="1">
        <v>34.011099999999999</v>
      </c>
    </row>
    <row r="247" spans="1:8" x14ac:dyDescent="0.25">
      <c r="A247" s="1" t="s">
        <v>29</v>
      </c>
      <c r="B247" s="1">
        <v>157.42850000000001</v>
      </c>
      <c r="C247" s="1">
        <v>-189.43989999999999</v>
      </c>
      <c r="D247" s="1">
        <v>-54.614400000000003</v>
      </c>
      <c r="E247" s="1">
        <v>243.46039999999999</v>
      </c>
      <c r="F247" s="1">
        <v>0.43369999999999997</v>
      </c>
      <c r="G247" s="1">
        <v>206.34039999999999</v>
      </c>
      <c r="H247" s="1">
        <v>59.486800000000002</v>
      </c>
    </row>
    <row r="248" spans="1:8" x14ac:dyDescent="0.25">
      <c r="A248" s="1" t="s">
        <v>18</v>
      </c>
      <c r="B248" s="1">
        <v>160.1284</v>
      </c>
      <c r="C248" s="1">
        <v>-186.74</v>
      </c>
      <c r="D248" s="1">
        <v>-53.836100000000002</v>
      </c>
      <c r="E248" s="1">
        <v>239.06370000000001</v>
      </c>
      <c r="F248" s="1">
        <v>0.44030000000000002</v>
      </c>
      <c r="G248" s="1">
        <v>198.65119999999999</v>
      </c>
      <c r="H248" s="1">
        <v>57.27</v>
      </c>
    </row>
    <row r="249" spans="1:8" x14ac:dyDescent="0.25">
      <c r="A249" s="1" t="s">
        <v>30</v>
      </c>
      <c r="B249" s="1">
        <v>239.55520000000001</v>
      </c>
      <c r="C249" s="1">
        <v>-107.3134</v>
      </c>
      <c r="D249" s="1">
        <v>-30.937799999999999</v>
      </c>
      <c r="E249" s="1">
        <v>221.21469999999999</v>
      </c>
      <c r="F249" s="1">
        <v>0.44869999999999999</v>
      </c>
      <c r="G249" s="1">
        <v>179.27719999999999</v>
      </c>
      <c r="H249" s="1">
        <v>51.684600000000003</v>
      </c>
    </row>
    <row r="250" spans="1:8" x14ac:dyDescent="0.25">
      <c r="A250" s="1" t="s">
        <v>19</v>
      </c>
      <c r="B250" s="1">
        <v>221.23509999999999</v>
      </c>
      <c r="C250" s="1">
        <v>-125.6331</v>
      </c>
      <c r="D250" s="1">
        <v>-36.219299999999997</v>
      </c>
      <c r="E250" s="1">
        <v>225.9177</v>
      </c>
      <c r="F250" s="1">
        <v>0.41799999999999998</v>
      </c>
      <c r="G250" s="1">
        <v>182.1754</v>
      </c>
      <c r="H250" s="1">
        <v>52.520099999999999</v>
      </c>
    </row>
    <row r="251" spans="1:8" x14ac:dyDescent="0.25">
      <c r="A251" s="1" t="s">
        <v>20</v>
      </c>
      <c r="B251" s="1">
        <v>288.42599999999999</v>
      </c>
      <c r="C251" s="1">
        <v>-58.441400000000002</v>
      </c>
      <c r="D251" s="1">
        <v>-16.848299999999998</v>
      </c>
      <c r="E251" s="1">
        <v>297.32029999999997</v>
      </c>
      <c r="F251" s="1">
        <v>0.3992</v>
      </c>
      <c r="G251" s="1">
        <v>223.2533</v>
      </c>
      <c r="H251" s="1">
        <v>64.3626</v>
      </c>
    </row>
    <row r="252" spans="1:8" x14ac:dyDescent="0.25">
      <c r="A252" s="1" t="s">
        <v>31</v>
      </c>
      <c r="B252" s="1">
        <v>651.84109999999998</v>
      </c>
      <c r="C252" s="1">
        <v>304.97239999999999</v>
      </c>
      <c r="D252" s="1">
        <v>87.921800000000005</v>
      </c>
      <c r="E252" s="1">
        <v>402.1035</v>
      </c>
      <c r="F252" s="1">
        <v>0.37640000000000001</v>
      </c>
      <c r="G252" s="1">
        <v>323.35849999999999</v>
      </c>
      <c r="H252" s="1">
        <v>93.222399999999993</v>
      </c>
    </row>
    <row r="253" spans="1:8" x14ac:dyDescent="0.25">
      <c r="A253" s="1" t="s">
        <v>32</v>
      </c>
      <c r="B253" s="1">
        <v>548.76369999999997</v>
      </c>
      <c r="C253" s="1">
        <v>201.89519999999999</v>
      </c>
      <c r="D253" s="1">
        <v>58.205199999999998</v>
      </c>
      <c r="E253" s="1">
        <v>275.3657</v>
      </c>
      <c r="F253" s="1">
        <v>0.45579999999999998</v>
      </c>
      <c r="G253" s="1">
        <v>219.31659999999999</v>
      </c>
      <c r="H253" s="1">
        <v>63.227699999999999</v>
      </c>
    </row>
    <row r="254" spans="1:8" x14ac:dyDescent="0.25">
      <c r="A254" s="1" t="s">
        <v>21</v>
      </c>
      <c r="B254" s="1">
        <v>643.44569999999999</v>
      </c>
      <c r="C254" s="1">
        <v>296.57729999999998</v>
      </c>
      <c r="D254" s="1">
        <v>85.501499999999993</v>
      </c>
      <c r="E254" s="1">
        <v>365.56200000000001</v>
      </c>
      <c r="F254" s="1">
        <v>0.43009999999999998</v>
      </c>
      <c r="G254" s="1">
        <v>299.8929</v>
      </c>
      <c r="H254" s="1">
        <v>86.457400000000007</v>
      </c>
    </row>
    <row r="255" spans="1:8" x14ac:dyDescent="0.25">
      <c r="A255" s="1" t="s">
        <v>22</v>
      </c>
      <c r="B255" s="1">
        <v>509.96190000000001</v>
      </c>
      <c r="C255" s="1">
        <v>163.0942</v>
      </c>
      <c r="D255" s="1">
        <v>47.019100000000002</v>
      </c>
      <c r="E255" s="1">
        <v>211.38759999999999</v>
      </c>
      <c r="F255" s="1">
        <v>0.52049999999999996</v>
      </c>
      <c r="G255" s="1">
        <v>171.7757</v>
      </c>
      <c r="H255" s="1">
        <v>49.521999999999998</v>
      </c>
    </row>
    <row r="256" spans="1:8" x14ac:dyDescent="0.25">
      <c r="A256" s="1" t="s">
        <v>33</v>
      </c>
      <c r="B256" s="1">
        <v>280.27820000000003</v>
      </c>
      <c r="C256" s="1">
        <v>-66.590400000000002</v>
      </c>
      <c r="D256" s="1">
        <v>-19.197600000000001</v>
      </c>
      <c r="E256" s="1">
        <v>186.63149999999999</v>
      </c>
      <c r="F256" s="1">
        <v>0.66139999999999999</v>
      </c>
      <c r="G256" s="1">
        <v>153.67349999999999</v>
      </c>
      <c r="H256" s="1">
        <v>44.303199999999997</v>
      </c>
    </row>
    <row r="257" spans="1:8" x14ac:dyDescent="0.25">
      <c r="A257" s="1" t="s">
        <v>34</v>
      </c>
      <c r="B257" s="1">
        <v>230.39570000000001</v>
      </c>
      <c r="C257" s="1">
        <v>-116.47329999999999</v>
      </c>
      <c r="D257" s="1">
        <v>-33.578600000000002</v>
      </c>
      <c r="E257" s="1">
        <v>220.4666</v>
      </c>
      <c r="F257" s="1">
        <v>0.43640000000000001</v>
      </c>
      <c r="G257" s="1">
        <v>177.971</v>
      </c>
      <c r="H257" s="1">
        <v>51.308</v>
      </c>
    </row>
    <row r="258" spans="1:8" x14ac:dyDescent="0.25">
      <c r="A258" s="1" t="s">
        <v>1</v>
      </c>
      <c r="B258" s="1">
        <v>346.86779999999999</v>
      </c>
      <c r="C258" s="1"/>
      <c r="D258" s="1"/>
      <c r="E258" s="1"/>
      <c r="F258" s="1"/>
      <c r="G258" s="1"/>
      <c r="H258" s="1"/>
    </row>
    <row r="259" spans="1:8" x14ac:dyDescent="0.25">
      <c r="A259" s="1" t="s">
        <v>35</v>
      </c>
      <c r="B259" s="1">
        <v>2.0524960000000001</v>
      </c>
      <c r="C259" s="1"/>
      <c r="D259" s="1"/>
      <c r="E259" s="1"/>
      <c r="F259" s="1"/>
      <c r="G259" s="1"/>
      <c r="H259" s="1"/>
    </row>
    <row r="260" spans="1:8" x14ac:dyDescent="0.25">
      <c r="A260" s="1"/>
      <c r="B260" s="1"/>
      <c r="C260" s="1"/>
      <c r="D260" s="1"/>
      <c r="E260" s="1"/>
      <c r="F260" s="1"/>
      <c r="G260" s="1"/>
      <c r="H26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opLeftCell="A3" workbookViewId="0">
      <selection activeCell="F3" sqref="A1:XFD1048576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3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230.43950000000001</v>
      </c>
      <c r="C3" s="1">
        <v>-166.49930000000001</v>
      </c>
      <c r="D3" s="1">
        <v>-41.945900000000002</v>
      </c>
      <c r="E3" s="1">
        <v>481.77260000000001</v>
      </c>
      <c r="F3" s="1">
        <v>0.3463</v>
      </c>
      <c r="G3" s="1">
        <v>327.63040000000001</v>
      </c>
      <c r="H3" s="1">
        <v>82.539400000000001</v>
      </c>
    </row>
    <row r="4" spans="1:8" x14ac:dyDescent="0.25">
      <c r="A4" s="1" t="s">
        <v>17</v>
      </c>
      <c r="B4" s="1">
        <v>390.1121</v>
      </c>
      <c r="C4" s="1">
        <v>-6.8254000000000001</v>
      </c>
      <c r="D4" s="1">
        <v>-1.7195</v>
      </c>
      <c r="E4" s="1">
        <v>399.85050000000001</v>
      </c>
      <c r="F4" s="1">
        <v>0.64129999999999998</v>
      </c>
      <c r="G4" s="1">
        <v>280.3</v>
      </c>
      <c r="H4" s="1">
        <v>70.615600000000001</v>
      </c>
    </row>
    <row r="5" spans="1:8" x14ac:dyDescent="0.25">
      <c r="A5" s="1" t="s">
        <v>27</v>
      </c>
      <c r="B5" s="1">
        <v>214.90639999999999</v>
      </c>
      <c r="C5" s="1">
        <v>-182.03200000000001</v>
      </c>
      <c r="D5" s="1">
        <v>-45.859099999999998</v>
      </c>
      <c r="E5" s="1">
        <v>334.85789999999997</v>
      </c>
      <c r="F5" s="1">
        <v>0.62019999999999997</v>
      </c>
      <c r="G5" s="1">
        <v>220.64660000000001</v>
      </c>
      <c r="H5" s="1">
        <v>55.587200000000003</v>
      </c>
    </row>
    <row r="6" spans="1:8" x14ac:dyDescent="0.25">
      <c r="A6" s="1" t="s">
        <v>28</v>
      </c>
      <c r="B6" s="1">
        <v>291.9402</v>
      </c>
      <c r="C6" s="1">
        <v>-104.9984</v>
      </c>
      <c r="D6" s="1">
        <v>-26.452100000000002</v>
      </c>
      <c r="E6" s="1">
        <v>354.29790000000003</v>
      </c>
      <c r="F6" s="1">
        <v>0.49419999999999997</v>
      </c>
      <c r="G6" s="1">
        <v>242.7302</v>
      </c>
      <c r="H6" s="1">
        <v>61.150700000000001</v>
      </c>
    </row>
    <row r="7" spans="1:8" x14ac:dyDescent="0.25">
      <c r="A7" s="1" t="s">
        <v>29</v>
      </c>
      <c r="B7" s="1">
        <v>70.263499999999993</v>
      </c>
      <c r="C7" s="1">
        <v>-326.67439999999999</v>
      </c>
      <c r="D7" s="1">
        <v>-82.298599999999993</v>
      </c>
      <c r="E7" s="1">
        <v>448.9658</v>
      </c>
      <c r="F7" s="1">
        <v>0.47499999999999998</v>
      </c>
      <c r="G7" s="1">
        <v>329.84339999999997</v>
      </c>
      <c r="H7" s="1">
        <v>83.096999999999994</v>
      </c>
    </row>
    <row r="8" spans="1:8" x14ac:dyDescent="0.25">
      <c r="A8" s="1" t="s">
        <v>18</v>
      </c>
      <c r="B8" s="1">
        <v>106.7676</v>
      </c>
      <c r="C8" s="1">
        <v>-290.1703</v>
      </c>
      <c r="D8" s="1">
        <v>-73.102199999999996</v>
      </c>
      <c r="E8" s="1">
        <v>409.0677</v>
      </c>
      <c r="F8" s="1">
        <v>0.52159999999999995</v>
      </c>
      <c r="G8" s="1">
        <v>295.78030000000001</v>
      </c>
      <c r="H8" s="1">
        <v>74.515500000000003</v>
      </c>
    </row>
    <row r="9" spans="1:8" x14ac:dyDescent="0.25">
      <c r="A9" s="1" t="s">
        <v>30</v>
      </c>
      <c r="B9" s="1">
        <v>150.2869</v>
      </c>
      <c r="C9" s="1">
        <v>-246.65110000000001</v>
      </c>
      <c r="D9" s="1">
        <v>-62.138500000000001</v>
      </c>
      <c r="E9" s="1">
        <v>388.47309999999999</v>
      </c>
      <c r="F9" s="1">
        <v>0.52959999999999996</v>
      </c>
      <c r="G9" s="1">
        <v>264.31020000000001</v>
      </c>
      <c r="H9" s="1">
        <v>66.587299999999999</v>
      </c>
    </row>
    <row r="10" spans="1:8" x14ac:dyDescent="0.25">
      <c r="A10" s="1" t="s">
        <v>19</v>
      </c>
      <c r="B10" s="1">
        <v>131.42689999999999</v>
      </c>
      <c r="C10" s="1">
        <v>-265.51029999999997</v>
      </c>
      <c r="D10" s="1">
        <v>-66.889600000000002</v>
      </c>
      <c r="E10" s="1">
        <v>406.17349999999999</v>
      </c>
      <c r="F10" s="1">
        <v>0.50049999999999994</v>
      </c>
      <c r="G10" s="1">
        <v>279.6499</v>
      </c>
      <c r="H10" s="1">
        <v>70.451800000000006</v>
      </c>
    </row>
    <row r="11" spans="1:8" x14ac:dyDescent="0.25">
      <c r="A11" s="1" t="s">
        <v>20</v>
      </c>
      <c r="B11" s="1">
        <v>181.8075</v>
      </c>
      <c r="C11" s="1">
        <v>-215.13059999999999</v>
      </c>
      <c r="D11" s="1">
        <v>-54.197499999999998</v>
      </c>
      <c r="E11" s="1">
        <v>347.69600000000003</v>
      </c>
      <c r="F11" s="1">
        <v>0.65880000000000005</v>
      </c>
      <c r="G11" s="1">
        <v>239.79390000000001</v>
      </c>
      <c r="H11" s="1">
        <v>60.410899999999998</v>
      </c>
    </row>
    <row r="12" spans="1:8" x14ac:dyDescent="0.25">
      <c r="A12" s="1" t="s">
        <v>31</v>
      </c>
      <c r="B12" s="1">
        <v>448.93549999999999</v>
      </c>
      <c r="C12" s="1">
        <v>51.996899999999997</v>
      </c>
      <c r="D12" s="1">
        <v>13.099500000000001</v>
      </c>
      <c r="E12" s="1">
        <v>397.50560000000002</v>
      </c>
      <c r="F12" s="1">
        <v>0.65620000000000001</v>
      </c>
      <c r="G12" s="1">
        <v>265.06939999999997</v>
      </c>
      <c r="H12" s="1">
        <v>66.778499999999994</v>
      </c>
    </row>
    <row r="13" spans="1:8" x14ac:dyDescent="0.25">
      <c r="A13" s="1" t="s">
        <v>32</v>
      </c>
      <c r="B13" s="1">
        <v>295.10239999999999</v>
      </c>
      <c r="C13" s="1">
        <v>-101.8364</v>
      </c>
      <c r="D13" s="1">
        <v>-25.6555</v>
      </c>
      <c r="E13" s="1">
        <v>300.77229999999997</v>
      </c>
      <c r="F13" s="1">
        <v>0.66459999999999997</v>
      </c>
      <c r="G13" s="1">
        <v>190.92830000000001</v>
      </c>
      <c r="H13" s="1">
        <v>48.100299999999997</v>
      </c>
    </row>
    <row r="14" spans="1:8" x14ac:dyDescent="0.25">
      <c r="A14" s="1" t="s">
        <v>21</v>
      </c>
      <c r="B14" s="1">
        <v>429.32619999999997</v>
      </c>
      <c r="C14" s="1">
        <v>32.387099999999997</v>
      </c>
      <c r="D14" s="1">
        <v>8.1592000000000002</v>
      </c>
      <c r="E14" s="1">
        <v>293.64400000000001</v>
      </c>
      <c r="F14" s="1">
        <v>0.72460000000000002</v>
      </c>
      <c r="G14" s="1">
        <v>201.29679999999999</v>
      </c>
      <c r="H14" s="1">
        <v>50.712400000000002</v>
      </c>
    </row>
    <row r="15" spans="1:8" x14ac:dyDescent="0.25">
      <c r="A15" s="1" t="s">
        <v>22</v>
      </c>
      <c r="B15" s="1">
        <v>192.76929999999999</v>
      </c>
      <c r="C15" s="1">
        <v>-204.1687</v>
      </c>
      <c r="D15" s="1">
        <v>-51.435899999999997</v>
      </c>
      <c r="E15" s="1">
        <v>324.06049999999999</v>
      </c>
      <c r="F15" s="1">
        <v>0.65959999999999996</v>
      </c>
      <c r="G15" s="1">
        <v>221.73849999999999</v>
      </c>
      <c r="H15" s="1">
        <v>55.862299999999998</v>
      </c>
    </row>
    <row r="16" spans="1:8" x14ac:dyDescent="0.25">
      <c r="A16" s="1" t="s">
        <v>33</v>
      </c>
      <c r="B16" s="1">
        <v>185.0438</v>
      </c>
      <c r="C16" s="1">
        <v>-211.89449999999999</v>
      </c>
      <c r="D16" s="1">
        <v>-53.382300000000001</v>
      </c>
      <c r="E16" s="1">
        <v>360.0616</v>
      </c>
      <c r="F16" s="1">
        <v>0.55320000000000003</v>
      </c>
      <c r="G16" s="1">
        <v>237.58600000000001</v>
      </c>
      <c r="H16" s="1">
        <v>59.854700000000001</v>
      </c>
    </row>
    <row r="17" spans="1:8" x14ac:dyDescent="0.25">
      <c r="A17" s="1" t="s">
        <v>34</v>
      </c>
      <c r="B17" s="1">
        <v>140.8578</v>
      </c>
      <c r="C17" s="1">
        <v>-256.08120000000002</v>
      </c>
      <c r="D17" s="1">
        <v>-64.514200000000002</v>
      </c>
      <c r="E17" s="1">
        <v>395.7593</v>
      </c>
      <c r="F17" s="1">
        <v>0.51559999999999995</v>
      </c>
      <c r="G17" s="1">
        <v>270.21140000000003</v>
      </c>
      <c r="H17" s="1">
        <v>68.073999999999998</v>
      </c>
    </row>
    <row r="18" spans="1:8" x14ac:dyDescent="0.25">
      <c r="A18" s="1" t="s">
        <v>1</v>
      </c>
      <c r="B18" s="1">
        <v>396.93790000000001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3.1343830000000001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5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770.53200000000004</v>
      </c>
      <c r="C23" s="1">
        <v>-310.36930000000001</v>
      </c>
      <c r="D23" s="1">
        <v>-28.713899999999999</v>
      </c>
      <c r="E23" s="1">
        <v>1133.5055</v>
      </c>
      <c r="F23" s="1">
        <v>0.36670000000000003</v>
      </c>
      <c r="G23" s="1">
        <v>818.80579999999998</v>
      </c>
      <c r="H23" s="1">
        <v>75.752099999999999</v>
      </c>
    </row>
    <row r="24" spans="1:8" x14ac:dyDescent="0.25">
      <c r="A24" s="1" t="s">
        <v>17</v>
      </c>
      <c r="B24" s="1">
        <v>905.2595</v>
      </c>
      <c r="C24" s="1">
        <v>-175.6414</v>
      </c>
      <c r="D24" s="1">
        <v>-16.249500000000001</v>
      </c>
      <c r="E24" s="1">
        <v>866.69529999999997</v>
      </c>
      <c r="F24" s="1">
        <v>0.62309999999999999</v>
      </c>
      <c r="G24" s="1">
        <v>561.11400000000003</v>
      </c>
      <c r="H24" s="1">
        <v>51.9116</v>
      </c>
    </row>
    <row r="25" spans="1:8" x14ac:dyDescent="0.25">
      <c r="A25" s="1" t="s">
        <v>27</v>
      </c>
      <c r="B25" s="1">
        <v>427.92649999999998</v>
      </c>
      <c r="C25" s="1">
        <v>-652.97550000000001</v>
      </c>
      <c r="D25" s="1">
        <v>-60.410200000000003</v>
      </c>
      <c r="E25" s="1">
        <v>1023.1183</v>
      </c>
      <c r="F25" s="1">
        <v>0.49099999999999999</v>
      </c>
      <c r="G25" s="1">
        <v>700.58339999999998</v>
      </c>
      <c r="H25" s="1">
        <v>64.814700000000002</v>
      </c>
    </row>
    <row r="26" spans="1:8" x14ac:dyDescent="0.25">
      <c r="A26" s="1" t="s">
        <v>28</v>
      </c>
      <c r="B26" s="1">
        <v>682.31500000000005</v>
      </c>
      <c r="C26" s="1">
        <v>-398.58859999999999</v>
      </c>
      <c r="D26" s="1">
        <v>-36.875599999999999</v>
      </c>
      <c r="E26" s="1">
        <v>1074.6010000000001</v>
      </c>
      <c r="F26" s="1">
        <v>0.3448</v>
      </c>
      <c r="G26" s="1">
        <v>769.74210000000005</v>
      </c>
      <c r="H26" s="1">
        <v>71.212999999999994</v>
      </c>
    </row>
    <row r="27" spans="1:8" x14ac:dyDescent="0.25">
      <c r="A27" s="1" t="s">
        <v>29</v>
      </c>
      <c r="B27" s="1">
        <v>264.97300000000001</v>
      </c>
      <c r="C27" s="1">
        <v>-815.92859999999996</v>
      </c>
      <c r="D27" s="1">
        <v>-75.485900000000001</v>
      </c>
      <c r="E27" s="1">
        <v>1124.1211000000001</v>
      </c>
      <c r="F27" s="1">
        <v>0.50170000000000003</v>
      </c>
      <c r="G27" s="1">
        <v>835.87350000000004</v>
      </c>
      <c r="H27" s="1">
        <v>77.331100000000006</v>
      </c>
    </row>
    <row r="28" spans="1:8" x14ac:dyDescent="0.25">
      <c r="A28" s="1" t="s">
        <v>18</v>
      </c>
      <c r="B28" s="1">
        <v>194.32320000000001</v>
      </c>
      <c r="C28" s="1">
        <v>-886.57749999999999</v>
      </c>
      <c r="D28" s="1">
        <v>-82.022000000000006</v>
      </c>
      <c r="E28" s="1">
        <v>1180.2482</v>
      </c>
      <c r="F28" s="1">
        <v>0.46550000000000002</v>
      </c>
      <c r="G28" s="1">
        <v>889.66780000000006</v>
      </c>
      <c r="H28" s="1">
        <v>82.307900000000004</v>
      </c>
    </row>
    <row r="29" spans="1:8" x14ac:dyDescent="0.25">
      <c r="A29" s="1" t="s">
        <v>30</v>
      </c>
      <c r="B29" s="1">
        <v>245.00360000000001</v>
      </c>
      <c r="C29" s="1">
        <v>-835.899</v>
      </c>
      <c r="D29" s="1">
        <v>-77.333500000000001</v>
      </c>
      <c r="E29" s="1">
        <v>1151.3798999999999</v>
      </c>
      <c r="F29" s="1">
        <v>0.46339999999999998</v>
      </c>
      <c r="G29" s="1">
        <v>848.06910000000005</v>
      </c>
      <c r="H29" s="1">
        <v>78.459400000000002</v>
      </c>
    </row>
    <row r="30" spans="1:8" x14ac:dyDescent="0.25">
      <c r="A30" s="1" t="s">
        <v>19</v>
      </c>
      <c r="B30" s="1">
        <v>214.21109999999999</v>
      </c>
      <c r="C30" s="1">
        <v>-866.68870000000004</v>
      </c>
      <c r="D30" s="1">
        <v>-80.182000000000002</v>
      </c>
      <c r="E30" s="1">
        <v>1177.8262</v>
      </c>
      <c r="F30" s="1">
        <v>0.45610000000000001</v>
      </c>
      <c r="G30" s="1">
        <v>875.91409999999996</v>
      </c>
      <c r="H30" s="1">
        <v>81.035499999999999</v>
      </c>
    </row>
    <row r="31" spans="1:8" x14ac:dyDescent="0.25">
      <c r="A31" s="1" t="s">
        <v>20</v>
      </c>
      <c r="B31" s="1">
        <v>232.0719</v>
      </c>
      <c r="C31" s="1">
        <v>-848.8297</v>
      </c>
      <c r="D31" s="1">
        <v>-78.529799999999994</v>
      </c>
      <c r="E31" s="1">
        <v>1149.5399</v>
      </c>
      <c r="F31" s="1">
        <v>0.47420000000000001</v>
      </c>
      <c r="G31" s="1">
        <v>855.76099999999997</v>
      </c>
      <c r="H31" s="1">
        <v>79.171000000000006</v>
      </c>
    </row>
    <row r="32" spans="1:8" x14ac:dyDescent="0.25">
      <c r="A32" s="1" t="s">
        <v>31</v>
      </c>
      <c r="B32" s="1">
        <v>901.28890000000001</v>
      </c>
      <c r="C32" s="1">
        <v>-179.6129</v>
      </c>
      <c r="D32" s="1">
        <v>-16.616900000000001</v>
      </c>
      <c r="E32" s="1">
        <v>900.35350000000005</v>
      </c>
      <c r="F32" s="1">
        <v>0.62649999999999995</v>
      </c>
      <c r="G32" s="1">
        <v>593.11249999999995</v>
      </c>
      <c r="H32" s="1">
        <v>54.872</v>
      </c>
    </row>
    <row r="33" spans="1:8" x14ac:dyDescent="0.25">
      <c r="A33" s="1" t="s">
        <v>32</v>
      </c>
      <c r="B33" s="1">
        <v>582.44079999999997</v>
      </c>
      <c r="C33" s="1">
        <v>-498.46269999999998</v>
      </c>
      <c r="D33" s="1">
        <v>-46.115400000000001</v>
      </c>
      <c r="E33" s="1">
        <v>943.22109999999998</v>
      </c>
      <c r="F33" s="1">
        <v>0.47939999999999999</v>
      </c>
      <c r="G33" s="1">
        <v>619.3646</v>
      </c>
      <c r="H33" s="1">
        <v>57.300699999999999</v>
      </c>
    </row>
    <row r="34" spans="1:8" x14ac:dyDescent="0.25">
      <c r="A34" s="1" t="s">
        <v>21</v>
      </c>
      <c r="B34" s="1">
        <v>3143.6379000000002</v>
      </c>
      <c r="C34" s="1">
        <v>2062.7249000000002</v>
      </c>
      <c r="D34" s="1">
        <v>190.83369999999999</v>
      </c>
      <c r="E34" s="1">
        <v>2526.3723</v>
      </c>
      <c r="F34" s="1">
        <v>0.34439999999999998</v>
      </c>
      <c r="G34" s="1">
        <v>2118.7986000000001</v>
      </c>
      <c r="H34" s="1">
        <v>196.0214</v>
      </c>
    </row>
    <row r="35" spans="1:8" x14ac:dyDescent="0.25">
      <c r="A35" s="1" t="s">
        <v>22</v>
      </c>
      <c r="B35" s="1">
        <v>2280.1921000000002</v>
      </c>
      <c r="C35" s="1">
        <v>1199.2893999999999</v>
      </c>
      <c r="D35" s="1">
        <v>110.95269999999999</v>
      </c>
      <c r="E35" s="1">
        <v>1722.6251999999999</v>
      </c>
      <c r="F35" s="1">
        <v>0.5</v>
      </c>
      <c r="G35" s="1">
        <v>1322.0042000000001</v>
      </c>
      <c r="H35" s="1">
        <v>122.3057</v>
      </c>
    </row>
    <row r="36" spans="1:8" x14ac:dyDescent="0.25">
      <c r="A36" s="1" t="s">
        <v>33</v>
      </c>
      <c r="B36" s="1">
        <v>272.35739999999998</v>
      </c>
      <c r="C36" s="1">
        <v>-808.54330000000004</v>
      </c>
      <c r="D36" s="1">
        <v>-74.802700000000002</v>
      </c>
      <c r="E36" s="1">
        <v>1149.2012999999999</v>
      </c>
      <c r="F36" s="1">
        <v>0.44729999999999998</v>
      </c>
      <c r="G36" s="1">
        <v>824.74860000000001</v>
      </c>
      <c r="H36" s="1">
        <v>76.301900000000003</v>
      </c>
    </row>
    <row r="37" spans="1:8" x14ac:dyDescent="0.25">
      <c r="A37" s="1" t="s">
        <v>34</v>
      </c>
      <c r="B37" s="1">
        <v>229.60820000000001</v>
      </c>
      <c r="C37" s="1">
        <v>-851.29459999999995</v>
      </c>
      <c r="D37" s="1">
        <v>-78.757800000000003</v>
      </c>
      <c r="E37" s="1">
        <v>1163.729</v>
      </c>
      <c r="F37" s="1">
        <v>0.46</v>
      </c>
      <c r="G37" s="1">
        <v>860.89469999999994</v>
      </c>
      <c r="H37" s="1">
        <v>79.646000000000001</v>
      </c>
    </row>
    <row r="38" spans="1:8" x14ac:dyDescent="0.25">
      <c r="A38" s="1" t="s">
        <v>1</v>
      </c>
      <c r="B38" s="1">
        <v>1080.9019000000001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4.4745819999999998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6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625.03459999999995</v>
      </c>
      <c r="C43" s="1">
        <v>-400.49610000000001</v>
      </c>
      <c r="D43" s="1">
        <v>-39.052500000000002</v>
      </c>
      <c r="E43" s="1">
        <v>1009.4071</v>
      </c>
      <c r="F43" s="1">
        <v>0.41039999999999999</v>
      </c>
      <c r="G43" s="1">
        <v>767.47109999999998</v>
      </c>
      <c r="H43" s="1">
        <v>74.836299999999994</v>
      </c>
    </row>
    <row r="44" spans="1:8" x14ac:dyDescent="0.25">
      <c r="A44" s="1" t="s">
        <v>17</v>
      </c>
      <c r="B44" s="1">
        <v>786.8614</v>
      </c>
      <c r="C44" s="1">
        <v>-238.67230000000001</v>
      </c>
      <c r="D44" s="1">
        <v>-23.273</v>
      </c>
      <c r="E44" s="1">
        <v>708.12750000000005</v>
      </c>
      <c r="F44" s="1">
        <v>0.71660000000000001</v>
      </c>
      <c r="G44" s="1">
        <v>508.3612</v>
      </c>
      <c r="H44" s="1">
        <v>49.570500000000003</v>
      </c>
    </row>
    <row r="45" spans="1:8" x14ac:dyDescent="0.25">
      <c r="A45" s="1" t="s">
        <v>27</v>
      </c>
      <c r="B45" s="1">
        <v>571.03420000000006</v>
      </c>
      <c r="C45" s="1">
        <v>-454.49779999999998</v>
      </c>
      <c r="D45" s="1">
        <v>-44.318199999999997</v>
      </c>
      <c r="E45" s="1">
        <v>792.673</v>
      </c>
      <c r="F45" s="1">
        <v>0.5837</v>
      </c>
      <c r="G45" s="1">
        <v>573.20159999999998</v>
      </c>
      <c r="H45" s="1">
        <v>55.893099999999997</v>
      </c>
    </row>
    <row r="46" spans="1:8" x14ac:dyDescent="0.25">
      <c r="A46" s="1" t="s">
        <v>28</v>
      </c>
      <c r="B46" s="1">
        <v>625.63099999999997</v>
      </c>
      <c r="C46" s="1">
        <v>-399.89980000000003</v>
      </c>
      <c r="D46" s="1">
        <v>-38.994399999999999</v>
      </c>
      <c r="E46" s="1">
        <v>873.17769999999996</v>
      </c>
      <c r="F46" s="1">
        <v>0.48209999999999997</v>
      </c>
      <c r="G46" s="1">
        <v>649.76319999999998</v>
      </c>
      <c r="H46" s="1">
        <v>63.358600000000003</v>
      </c>
    </row>
    <row r="47" spans="1:8" x14ac:dyDescent="0.25">
      <c r="A47" s="1" t="s">
        <v>29</v>
      </c>
      <c r="B47" s="1">
        <v>1800.8748000000001</v>
      </c>
      <c r="C47" s="1">
        <v>775.34709999999995</v>
      </c>
      <c r="D47" s="1">
        <v>75.604299999999995</v>
      </c>
      <c r="E47" s="1">
        <v>2978.0198</v>
      </c>
      <c r="F47" s="1">
        <v>0.32200000000000001</v>
      </c>
      <c r="G47" s="1">
        <v>1251.6886999999999</v>
      </c>
      <c r="H47" s="1">
        <v>122.05249999999999</v>
      </c>
    </row>
    <row r="48" spans="1:8" x14ac:dyDescent="0.25">
      <c r="A48" s="1" t="s">
        <v>18</v>
      </c>
      <c r="B48" s="1">
        <v>244.3039</v>
      </c>
      <c r="C48" s="1">
        <v>-781.22990000000004</v>
      </c>
      <c r="D48" s="1">
        <v>-76.177999999999997</v>
      </c>
      <c r="E48" s="1">
        <v>1014.8373</v>
      </c>
      <c r="F48" s="1">
        <v>0.48380000000000001</v>
      </c>
      <c r="G48" s="1">
        <v>787.48820000000001</v>
      </c>
      <c r="H48" s="1">
        <v>76.788200000000003</v>
      </c>
    </row>
    <row r="49" spans="1:8" x14ac:dyDescent="0.25">
      <c r="A49" s="1" t="s">
        <v>30</v>
      </c>
      <c r="B49" s="1">
        <v>249.3099</v>
      </c>
      <c r="C49" s="1">
        <v>-776.22239999999999</v>
      </c>
      <c r="D49" s="1">
        <v>-75.689700000000002</v>
      </c>
      <c r="E49" s="1">
        <v>997.26959999999997</v>
      </c>
      <c r="F49" s="1">
        <v>0.50149999999999995</v>
      </c>
      <c r="G49" s="1">
        <v>786.68470000000002</v>
      </c>
      <c r="H49" s="1">
        <v>76.709900000000005</v>
      </c>
    </row>
    <row r="50" spans="1:8" x14ac:dyDescent="0.25">
      <c r="A50" s="1" t="s">
        <v>19</v>
      </c>
      <c r="B50" s="1">
        <v>203.76859999999999</v>
      </c>
      <c r="C50" s="1">
        <v>-821.76670000000001</v>
      </c>
      <c r="D50" s="1">
        <v>-80.130700000000004</v>
      </c>
      <c r="E50" s="1">
        <v>1042.1934000000001</v>
      </c>
      <c r="F50" s="1">
        <v>0.4849</v>
      </c>
      <c r="G50" s="1">
        <v>826.9837</v>
      </c>
      <c r="H50" s="1">
        <v>80.639399999999995</v>
      </c>
    </row>
    <row r="51" spans="1:8" x14ac:dyDescent="0.25">
      <c r="A51" s="1" t="s">
        <v>20</v>
      </c>
      <c r="B51" s="1">
        <v>619.4271</v>
      </c>
      <c r="C51" s="1">
        <v>-406.10539999999997</v>
      </c>
      <c r="D51" s="1">
        <v>-39.599499999999999</v>
      </c>
      <c r="E51" s="1">
        <v>746.71169999999995</v>
      </c>
      <c r="F51" s="1">
        <v>0.62739999999999996</v>
      </c>
      <c r="G51" s="1">
        <v>534.83140000000003</v>
      </c>
      <c r="H51" s="1">
        <v>52.151600000000002</v>
      </c>
    </row>
    <row r="52" spans="1:8" x14ac:dyDescent="0.25">
      <c r="A52" s="1" t="s">
        <v>31</v>
      </c>
      <c r="B52" s="1">
        <v>739.7921</v>
      </c>
      <c r="C52" s="1">
        <v>-285.73989999999998</v>
      </c>
      <c r="D52" s="1">
        <v>-27.8626</v>
      </c>
      <c r="E52" s="1">
        <v>696.34220000000005</v>
      </c>
      <c r="F52" s="1">
        <v>0.6996</v>
      </c>
      <c r="G52" s="1">
        <v>504.30900000000003</v>
      </c>
      <c r="H52" s="1">
        <v>49.1753</v>
      </c>
    </row>
    <row r="53" spans="1:8" x14ac:dyDescent="0.25">
      <c r="A53" s="1" t="s">
        <v>32</v>
      </c>
      <c r="B53" s="1">
        <v>833.63509999999997</v>
      </c>
      <c r="C53" s="1">
        <v>-191.89840000000001</v>
      </c>
      <c r="D53" s="1">
        <v>-18.7121</v>
      </c>
      <c r="E53" s="1">
        <v>801.62070000000006</v>
      </c>
      <c r="F53" s="1">
        <v>0.50729999999999997</v>
      </c>
      <c r="G53" s="1">
        <v>574.22069999999997</v>
      </c>
      <c r="H53" s="1">
        <v>55.992400000000004</v>
      </c>
    </row>
    <row r="54" spans="1:8" x14ac:dyDescent="0.25">
      <c r="A54" s="1" t="s">
        <v>21</v>
      </c>
      <c r="B54" s="1">
        <v>3041.4616999999998</v>
      </c>
      <c r="C54" s="1">
        <v>2015.9336000000001</v>
      </c>
      <c r="D54" s="1">
        <v>196.57429999999999</v>
      </c>
      <c r="E54" s="1">
        <v>2405.8962000000001</v>
      </c>
      <c r="F54" s="1">
        <v>0.3533</v>
      </c>
      <c r="G54" s="1">
        <v>2033.4811</v>
      </c>
      <c r="H54" s="1">
        <v>198.28530000000001</v>
      </c>
    </row>
    <row r="55" spans="1:8" x14ac:dyDescent="0.25">
      <c r="A55" s="1" t="s">
        <v>22</v>
      </c>
      <c r="B55" s="1">
        <v>1322.0875000000001</v>
      </c>
      <c r="C55" s="1">
        <v>296.5598</v>
      </c>
      <c r="D55" s="1">
        <v>28.9176</v>
      </c>
      <c r="E55" s="1">
        <v>794.68489999999997</v>
      </c>
      <c r="F55" s="1">
        <v>0.62590000000000001</v>
      </c>
      <c r="G55" s="1">
        <v>620.3134</v>
      </c>
      <c r="H55" s="1">
        <v>60.486899999999999</v>
      </c>
    </row>
    <row r="56" spans="1:8" x14ac:dyDescent="0.25">
      <c r="A56" s="1" t="s">
        <v>33</v>
      </c>
      <c r="B56" s="1">
        <v>308.59859999999998</v>
      </c>
      <c r="C56" s="1">
        <v>-716.93700000000001</v>
      </c>
      <c r="D56" s="1">
        <v>-69.908699999999996</v>
      </c>
      <c r="E56" s="1">
        <v>969.28899999999999</v>
      </c>
      <c r="F56" s="1">
        <v>0.4955</v>
      </c>
      <c r="G56" s="1">
        <v>735.31769999999995</v>
      </c>
      <c r="H56" s="1">
        <v>71.700999999999993</v>
      </c>
    </row>
    <row r="57" spans="1:8" x14ac:dyDescent="0.25">
      <c r="A57" s="1" t="s">
        <v>34</v>
      </c>
      <c r="B57" s="1">
        <v>226.53899999999999</v>
      </c>
      <c r="C57" s="1">
        <v>-798.99400000000003</v>
      </c>
      <c r="D57" s="1">
        <v>-77.9101</v>
      </c>
      <c r="E57" s="1">
        <v>1018.4</v>
      </c>
      <c r="F57" s="1">
        <v>0.49359999999999998</v>
      </c>
      <c r="G57" s="1">
        <v>805.58759999999995</v>
      </c>
      <c r="H57" s="1">
        <v>78.553100000000001</v>
      </c>
    </row>
    <row r="58" spans="1:8" x14ac:dyDescent="0.25">
      <c r="A58" s="1" t="s">
        <v>1</v>
      </c>
      <c r="B58" s="1">
        <v>1025.5327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4.0210699999999999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7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374.0249</v>
      </c>
      <c r="C63" s="1">
        <v>-214.66759999999999</v>
      </c>
      <c r="D63" s="1">
        <v>-36.4651</v>
      </c>
      <c r="E63" s="1">
        <v>671.23829999999998</v>
      </c>
      <c r="F63" s="1">
        <v>0.37240000000000001</v>
      </c>
      <c r="G63" s="1">
        <v>482.4819</v>
      </c>
      <c r="H63" s="1">
        <v>81.958100000000002</v>
      </c>
    </row>
    <row r="64" spans="1:8" x14ac:dyDescent="0.25">
      <c r="A64" s="1" t="s">
        <v>17</v>
      </c>
      <c r="B64" s="1">
        <v>578.62400000000002</v>
      </c>
      <c r="C64" s="1">
        <v>-10.067600000000001</v>
      </c>
      <c r="D64" s="1">
        <v>-1.7101999999999999</v>
      </c>
      <c r="E64" s="1">
        <v>502.70119999999997</v>
      </c>
      <c r="F64" s="1">
        <v>0.72089999999999999</v>
      </c>
      <c r="G64" s="1">
        <v>342.55829999999997</v>
      </c>
      <c r="H64" s="1">
        <v>58.189599999999999</v>
      </c>
    </row>
    <row r="65" spans="1:8" x14ac:dyDescent="0.25">
      <c r="A65" s="1" t="s">
        <v>27</v>
      </c>
      <c r="B65" s="1">
        <v>435.75020000000001</v>
      </c>
      <c r="C65" s="1">
        <v>-152.9417</v>
      </c>
      <c r="D65" s="1">
        <v>-25.979900000000001</v>
      </c>
      <c r="E65" s="1">
        <v>424.23809999999997</v>
      </c>
      <c r="F65" s="1">
        <v>0.70009999999999994</v>
      </c>
      <c r="G65" s="1">
        <v>286.64019999999999</v>
      </c>
      <c r="H65" s="1">
        <v>48.690899999999999</v>
      </c>
    </row>
    <row r="66" spans="1:8" x14ac:dyDescent="0.25">
      <c r="A66" s="1" t="s">
        <v>28</v>
      </c>
      <c r="B66" s="1">
        <v>470.38850000000002</v>
      </c>
      <c r="C66" s="1">
        <v>-118.3069</v>
      </c>
      <c r="D66" s="1">
        <v>-20.096499999999999</v>
      </c>
      <c r="E66" s="1">
        <v>510.94170000000003</v>
      </c>
      <c r="F66" s="1">
        <v>0.53910000000000002</v>
      </c>
      <c r="G66" s="1">
        <v>367.58339999999998</v>
      </c>
      <c r="H66" s="1">
        <v>62.440600000000003</v>
      </c>
    </row>
    <row r="67" spans="1:8" x14ac:dyDescent="0.25">
      <c r="A67" s="1" t="s">
        <v>29</v>
      </c>
      <c r="B67" s="1">
        <v>671.82470000000001</v>
      </c>
      <c r="C67" s="1">
        <v>83.131799999999998</v>
      </c>
      <c r="D67" s="1">
        <v>14.1214</v>
      </c>
      <c r="E67" s="1">
        <v>975.90260000000001</v>
      </c>
      <c r="F67" s="1">
        <v>0.55079999999999996</v>
      </c>
      <c r="G67" s="1">
        <v>430.04180000000002</v>
      </c>
      <c r="H67" s="1">
        <v>73.050200000000004</v>
      </c>
    </row>
    <row r="68" spans="1:8" x14ac:dyDescent="0.25">
      <c r="A68" s="1" t="s">
        <v>18</v>
      </c>
      <c r="B68" s="1">
        <v>139.2396</v>
      </c>
      <c r="C68" s="1">
        <v>-449.45190000000002</v>
      </c>
      <c r="D68" s="1">
        <v>-76.347399999999993</v>
      </c>
      <c r="E68" s="1">
        <v>617.8039</v>
      </c>
      <c r="F68" s="1">
        <v>0.4929</v>
      </c>
      <c r="G68" s="1">
        <v>452.78500000000003</v>
      </c>
      <c r="H68" s="1">
        <v>76.913499999999999</v>
      </c>
    </row>
    <row r="69" spans="1:8" x14ac:dyDescent="0.25">
      <c r="A69" s="1" t="s">
        <v>30</v>
      </c>
      <c r="B69" s="1">
        <v>211.51609999999999</v>
      </c>
      <c r="C69" s="1">
        <v>-377.17700000000002</v>
      </c>
      <c r="D69" s="1">
        <v>-64.0702</v>
      </c>
      <c r="E69" s="1">
        <v>554.65340000000003</v>
      </c>
      <c r="F69" s="1">
        <v>0.54659999999999997</v>
      </c>
      <c r="G69" s="1">
        <v>396.11649999999997</v>
      </c>
      <c r="H69" s="1">
        <v>67.287400000000005</v>
      </c>
    </row>
    <row r="70" spans="1:8" x14ac:dyDescent="0.25">
      <c r="A70" s="1" t="s">
        <v>19</v>
      </c>
      <c r="B70" s="1">
        <v>179.99180000000001</v>
      </c>
      <c r="C70" s="1">
        <v>-408.69929999999999</v>
      </c>
      <c r="D70" s="1">
        <v>-69.424800000000005</v>
      </c>
      <c r="E70" s="1">
        <v>586.60440000000006</v>
      </c>
      <c r="F70" s="1">
        <v>0.51719999999999999</v>
      </c>
      <c r="G70" s="1">
        <v>420.90629999999999</v>
      </c>
      <c r="H70" s="1">
        <v>71.498400000000004</v>
      </c>
    </row>
    <row r="71" spans="1:8" x14ac:dyDescent="0.25">
      <c r="A71" s="1" t="s">
        <v>20</v>
      </c>
      <c r="B71" s="1">
        <v>347.3723</v>
      </c>
      <c r="C71" s="1">
        <v>-241.31890000000001</v>
      </c>
      <c r="D71" s="1">
        <v>-40.9923</v>
      </c>
      <c r="E71" s="1">
        <v>450.9434</v>
      </c>
      <c r="F71" s="1">
        <v>0.67800000000000005</v>
      </c>
      <c r="G71" s="1">
        <v>303.07679999999999</v>
      </c>
      <c r="H71" s="1">
        <v>51.482999999999997</v>
      </c>
    </row>
    <row r="72" spans="1:8" x14ac:dyDescent="0.25">
      <c r="A72" s="1" t="s">
        <v>31</v>
      </c>
      <c r="B72" s="1">
        <v>566.63040000000001</v>
      </c>
      <c r="C72" s="1">
        <v>-22.0608</v>
      </c>
      <c r="D72" s="1">
        <v>-3.7473999999999998</v>
      </c>
      <c r="E72" s="1">
        <v>440.66680000000002</v>
      </c>
      <c r="F72" s="1">
        <v>0.75090000000000001</v>
      </c>
      <c r="G72" s="1">
        <v>306.20549999999997</v>
      </c>
      <c r="H72" s="1">
        <v>52.014400000000002</v>
      </c>
    </row>
    <row r="73" spans="1:8" x14ac:dyDescent="0.25">
      <c r="A73" s="1" t="s">
        <v>32</v>
      </c>
      <c r="B73" s="1">
        <v>681.31939999999997</v>
      </c>
      <c r="C73" s="1">
        <v>92.627200000000002</v>
      </c>
      <c r="D73" s="1">
        <v>15.734400000000001</v>
      </c>
      <c r="E73" s="1">
        <v>515.23689999999999</v>
      </c>
      <c r="F73" s="1">
        <v>0.57599999999999996</v>
      </c>
      <c r="G73" s="1">
        <v>367.49009999999998</v>
      </c>
      <c r="H73" s="1">
        <v>62.424700000000001</v>
      </c>
    </row>
    <row r="74" spans="1:8" x14ac:dyDescent="0.25">
      <c r="A74" s="1" t="s">
        <v>21</v>
      </c>
      <c r="B74" s="1">
        <v>1681.1422</v>
      </c>
      <c r="C74" s="1">
        <v>1092.4445000000001</v>
      </c>
      <c r="D74" s="1">
        <v>185.571</v>
      </c>
      <c r="E74" s="1">
        <v>1328.5658000000001</v>
      </c>
      <c r="F74" s="1">
        <v>0.41839999999999999</v>
      </c>
      <c r="G74" s="1">
        <v>1105.0012999999999</v>
      </c>
      <c r="H74" s="1">
        <v>187.70400000000001</v>
      </c>
    </row>
    <row r="75" spans="1:8" x14ac:dyDescent="0.25">
      <c r="A75" s="1" t="s">
        <v>22</v>
      </c>
      <c r="B75" s="1">
        <v>299.37689999999998</v>
      </c>
      <c r="C75" s="1">
        <v>-289.31639999999999</v>
      </c>
      <c r="D75" s="1">
        <v>-49.145499999999998</v>
      </c>
      <c r="E75" s="1">
        <v>486.1823</v>
      </c>
      <c r="F75" s="1">
        <v>0.57840000000000003</v>
      </c>
      <c r="G75" s="1">
        <v>325.82470000000001</v>
      </c>
      <c r="H75" s="1">
        <v>55.347099999999998</v>
      </c>
    </row>
    <row r="76" spans="1:8" x14ac:dyDescent="0.25">
      <c r="A76" s="1" t="s">
        <v>33</v>
      </c>
      <c r="B76" s="1">
        <v>249.93100000000001</v>
      </c>
      <c r="C76" s="1">
        <v>-338.76190000000003</v>
      </c>
      <c r="D76" s="1">
        <v>-57.544699999999999</v>
      </c>
      <c r="E76" s="1">
        <v>533.78179999999998</v>
      </c>
      <c r="F76" s="1">
        <v>0.55859999999999999</v>
      </c>
      <c r="G76" s="1">
        <v>366.9538</v>
      </c>
      <c r="H76" s="1">
        <v>62.333599999999997</v>
      </c>
    </row>
    <row r="77" spans="1:8" x14ac:dyDescent="0.25">
      <c r="A77" s="1" t="s">
        <v>34</v>
      </c>
      <c r="B77" s="1">
        <v>195.7543</v>
      </c>
      <c r="C77" s="1">
        <v>-392.93759999999997</v>
      </c>
      <c r="D77" s="1">
        <v>-66.747399999999999</v>
      </c>
      <c r="E77" s="1">
        <v>568.68330000000003</v>
      </c>
      <c r="F77" s="1">
        <v>0.53169999999999995</v>
      </c>
      <c r="G77" s="1">
        <v>406.98180000000002</v>
      </c>
      <c r="H77" s="1">
        <v>69.132999999999996</v>
      </c>
    </row>
    <row r="78" spans="1:8" x14ac:dyDescent="0.25">
      <c r="A78" s="1" t="s">
        <v>1</v>
      </c>
      <c r="B78" s="1">
        <v>588.69349999999997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3.6375860000000002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8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226.88570000000001</v>
      </c>
      <c r="C83" s="1">
        <v>-149.7851</v>
      </c>
      <c r="D83" s="1">
        <v>-39.765500000000003</v>
      </c>
      <c r="E83" s="1">
        <v>447.25830000000002</v>
      </c>
      <c r="F83" s="1">
        <v>0.35320000000000001</v>
      </c>
      <c r="G83" s="1">
        <v>314.66149999999999</v>
      </c>
      <c r="H83" s="1">
        <v>83.537599999999998</v>
      </c>
    </row>
    <row r="84" spans="1:8" x14ac:dyDescent="0.25">
      <c r="A84" s="1" t="s">
        <v>17</v>
      </c>
      <c r="B84" s="1">
        <v>336.54129999999998</v>
      </c>
      <c r="C84" s="1">
        <v>-40.1297</v>
      </c>
      <c r="D84" s="1">
        <v>-10.6538</v>
      </c>
      <c r="E84" s="1">
        <v>362.39729999999997</v>
      </c>
      <c r="F84" s="1">
        <v>0.68140000000000001</v>
      </c>
      <c r="G84" s="1">
        <v>248.2807</v>
      </c>
      <c r="H84" s="1">
        <v>65.914500000000004</v>
      </c>
    </row>
    <row r="85" spans="1:8" x14ac:dyDescent="0.25">
      <c r="A85" s="1" t="s">
        <v>27</v>
      </c>
      <c r="B85" s="1">
        <v>278.12139999999999</v>
      </c>
      <c r="C85" s="1">
        <v>-98.549599999999998</v>
      </c>
      <c r="D85" s="1">
        <v>-26.1633</v>
      </c>
      <c r="E85" s="1">
        <v>264.29730000000001</v>
      </c>
      <c r="F85" s="1">
        <v>0.73060000000000003</v>
      </c>
      <c r="G85" s="1">
        <v>171.9408</v>
      </c>
      <c r="H85" s="1">
        <v>45.647500000000001</v>
      </c>
    </row>
    <row r="86" spans="1:8" x14ac:dyDescent="0.25">
      <c r="A86" s="1" t="s">
        <v>28</v>
      </c>
      <c r="B86" s="1">
        <v>298.58449999999999</v>
      </c>
      <c r="C86" s="1">
        <v>-78.087000000000003</v>
      </c>
      <c r="D86" s="1">
        <v>-20.730799999999999</v>
      </c>
      <c r="E86" s="1">
        <v>312.59649999999999</v>
      </c>
      <c r="F86" s="1">
        <v>0.58509999999999995</v>
      </c>
      <c r="G86" s="1">
        <v>218.1251</v>
      </c>
      <c r="H86" s="1">
        <v>57.908700000000003</v>
      </c>
    </row>
    <row r="87" spans="1:8" x14ac:dyDescent="0.25">
      <c r="A87" s="1" t="s">
        <v>29</v>
      </c>
      <c r="B87" s="1">
        <v>219.23140000000001</v>
      </c>
      <c r="C87" s="1">
        <v>-157.43950000000001</v>
      </c>
      <c r="D87" s="1">
        <v>-41.797600000000003</v>
      </c>
      <c r="E87" s="1">
        <v>319.76069999999999</v>
      </c>
      <c r="F87" s="1">
        <v>0.69640000000000002</v>
      </c>
      <c r="G87" s="1">
        <v>208.6575</v>
      </c>
      <c r="H87" s="1">
        <v>55.395200000000003</v>
      </c>
    </row>
    <row r="88" spans="1:8" x14ac:dyDescent="0.25">
      <c r="A88" s="1" t="s">
        <v>18</v>
      </c>
      <c r="B88" s="1">
        <v>70.919899999999998</v>
      </c>
      <c r="C88" s="1">
        <v>-305.75150000000002</v>
      </c>
      <c r="D88" s="1">
        <v>-81.1721</v>
      </c>
      <c r="E88" s="1">
        <v>415.29880000000003</v>
      </c>
      <c r="F88" s="1">
        <v>0.4824</v>
      </c>
      <c r="G88" s="1">
        <v>306.52409999999998</v>
      </c>
      <c r="H88" s="1">
        <v>81.377200000000002</v>
      </c>
    </row>
    <row r="89" spans="1:8" x14ac:dyDescent="0.25">
      <c r="A89" s="1" t="s">
        <v>30</v>
      </c>
      <c r="B89" s="1">
        <v>153.27289999999999</v>
      </c>
      <c r="C89" s="1">
        <v>-223.39879999999999</v>
      </c>
      <c r="D89" s="1">
        <v>-59.308799999999998</v>
      </c>
      <c r="E89" s="1">
        <v>352.19409999999999</v>
      </c>
      <c r="F89" s="1">
        <v>0.55410000000000004</v>
      </c>
      <c r="G89" s="1">
        <v>241.35300000000001</v>
      </c>
      <c r="H89" s="1">
        <v>64.075299999999999</v>
      </c>
    </row>
    <row r="90" spans="1:8" x14ac:dyDescent="0.25">
      <c r="A90" s="1" t="s">
        <v>19</v>
      </c>
      <c r="B90" s="1">
        <v>137.321</v>
      </c>
      <c r="C90" s="1">
        <v>-239.35059999999999</v>
      </c>
      <c r="D90" s="1">
        <v>-63.543700000000001</v>
      </c>
      <c r="E90" s="1">
        <v>370.93389999999999</v>
      </c>
      <c r="F90" s="1">
        <v>0.51700000000000002</v>
      </c>
      <c r="G90" s="1">
        <v>253.41839999999999</v>
      </c>
      <c r="H90" s="1">
        <v>67.278499999999994</v>
      </c>
    </row>
    <row r="91" spans="1:8" x14ac:dyDescent="0.25">
      <c r="A91" s="1" t="s">
        <v>20</v>
      </c>
      <c r="B91" s="1">
        <v>196.20410000000001</v>
      </c>
      <c r="C91" s="1">
        <v>-180.4676</v>
      </c>
      <c r="D91" s="1">
        <v>-47.911299999999997</v>
      </c>
      <c r="E91" s="1">
        <v>315.73750000000001</v>
      </c>
      <c r="F91" s="1">
        <v>0.65480000000000005</v>
      </c>
      <c r="G91" s="1">
        <v>213.655</v>
      </c>
      <c r="H91" s="1">
        <v>56.722000000000001</v>
      </c>
    </row>
    <row r="92" spans="1:8" x14ac:dyDescent="0.25">
      <c r="A92" s="1" t="s">
        <v>31</v>
      </c>
      <c r="B92" s="1">
        <v>380.86340000000001</v>
      </c>
      <c r="C92" s="1">
        <v>4.1923000000000004</v>
      </c>
      <c r="D92" s="1">
        <v>1.113</v>
      </c>
      <c r="E92" s="1">
        <v>294.80680000000001</v>
      </c>
      <c r="F92" s="1">
        <v>0.75609999999999999</v>
      </c>
      <c r="G92" s="1">
        <v>198.8383</v>
      </c>
      <c r="H92" s="1">
        <v>52.788400000000003</v>
      </c>
    </row>
    <row r="93" spans="1:8" x14ac:dyDescent="0.25">
      <c r="A93" s="1" t="s">
        <v>32</v>
      </c>
      <c r="B93" s="1">
        <v>537.66740000000004</v>
      </c>
      <c r="C93" s="1">
        <v>160.99619999999999</v>
      </c>
      <c r="D93" s="1">
        <v>42.741900000000001</v>
      </c>
      <c r="E93" s="1">
        <v>358.67970000000003</v>
      </c>
      <c r="F93" s="1">
        <v>0.64100000000000001</v>
      </c>
      <c r="G93" s="1">
        <v>264.25959999999998</v>
      </c>
      <c r="H93" s="1">
        <v>70.156700000000001</v>
      </c>
    </row>
    <row r="94" spans="1:8" x14ac:dyDescent="0.25">
      <c r="A94" s="1" t="s">
        <v>21</v>
      </c>
      <c r="B94" s="1">
        <v>695.60559999999998</v>
      </c>
      <c r="C94" s="1">
        <v>318.93400000000003</v>
      </c>
      <c r="D94" s="1">
        <v>84.671800000000005</v>
      </c>
      <c r="E94" s="1">
        <v>478.69560000000001</v>
      </c>
      <c r="F94" s="1">
        <v>0.59260000000000002</v>
      </c>
      <c r="G94" s="1">
        <v>366.64260000000002</v>
      </c>
      <c r="H94" s="1">
        <v>97.337699999999998</v>
      </c>
    </row>
    <row r="95" spans="1:8" x14ac:dyDescent="0.25">
      <c r="A95" s="1" t="s">
        <v>22</v>
      </c>
      <c r="B95" s="1">
        <v>110.56319999999999</v>
      </c>
      <c r="C95" s="1">
        <v>-266.10719999999998</v>
      </c>
      <c r="D95" s="1">
        <v>-70.647199999999998</v>
      </c>
      <c r="E95" s="1">
        <v>368.7971</v>
      </c>
      <c r="F95" s="1">
        <v>0.54430000000000001</v>
      </c>
      <c r="G95" s="1">
        <v>267.64280000000002</v>
      </c>
      <c r="H95" s="1">
        <v>71.054900000000004</v>
      </c>
    </row>
    <row r="96" spans="1:8" x14ac:dyDescent="0.25">
      <c r="A96" s="1" t="s">
        <v>33</v>
      </c>
      <c r="B96" s="1">
        <v>199.29759999999999</v>
      </c>
      <c r="C96" s="1">
        <v>-177.3741</v>
      </c>
      <c r="D96" s="1">
        <v>-47.09</v>
      </c>
      <c r="E96" s="1">
        <v>313.28539999999998</v>
      </c>
      <c r="F96" s="1">
        <v>0.63160000000000005</v>
      </c>
      <c r="G96" s="1">
        <v>205.3827</v>
      </c>
      <c r="H96" s="1">
        <v>54.525799999999997</v>
      </c>
    </row>
    <row r="97" spans="1:8" x14ac:dyDescent="0.25">
      <c r="A97" s="1" t="s">
        <v>34</v>
      </c>
      <c r="B97" s="1">
        <v>145.29669999999999</v>
      </c>
      <c r="C97" s="1">
        <v>-231.37479999999999</v>
      </c>
      <c r="D97" s="1">
        <v>-61.426299999999998</v>
      </c>
      <c r="E97" s="1">
        <v>359.62419999999997</v>
      </c>
      <c r="F97" s="1">
        <v>0.53490000000000004</v>
      </c>
      <c r="G97" s="1">
        <v>245.9452</v>
      </c>
      <c r="H97" s="1">
        <v>65.294499999999999</v>
      </c>
    </row>
    <row r="98" spans="1:8" x14ac:dyDescent="0.25">
      <c r="A98" s="1" t="s">
        <v>1</v>
      </c>
      <c r="B98" s="1">
        <v>376.67070000000001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3.1472869999999999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 t="s">
        <v>9</v>
      </c>
      <c r="B101" s="1"/>
      <c r="C101" s="1"/>
      <c r="D101" s="1"/>
      <c r="E101" s="1"/>
      <c r="F101" s="1"/>
      <c r="G101" s="1"/>
      <c r="H101" s="1"/>
    </row>
    <row r="102" spans="1:8" x14ac:dyDescent="0.25">
      <c r="A102" s="1" t="s">
        <v>23</v>
      </c>
      <c r="B102" s="1" t="s">
        <v>15</v>
      </c>
      <c r="C102" s="1" t="s">
        <v>57</v>
      </c>
      <c r="D102" s="1" t="s">
        <v>24</v>
      </c>
      <c r="E102" s="1" t="s">
        <v>16</v>
      </c>
      <c r="F102" s="1" t="s">
        <v>25</v>
      </c>
      <c r="G102" s="1" t="s">
        <v>58</v>
      </c>
      <c r="H102" s="1" t="s">
        <v>13</v>
      </c>
    </row>
    <row r="103" spans="1:8" x14ac:dyDescent="0.25">
      <c r="A103" s="1" t="s">
        <v>26</v>
      </c>
      <c r="B103" s="1">
        <v>0.73550000000000004</v>
      </c>
      <c r="C103" s="1">
        <v>0.1298</v>
      </c>
      <c r="D103" s="1">
        <v>21.4358</v>
      </c>
      <c r="E103" s="1">
        <v>1.2591000000000001</v>
      </c>
      <c r="F103" s="1">
        <v>0.1976</v>
      </c>
      <c r="G103" s="1">
        <v>0.72250000000000003</v>
      </c>
      <c r="H103" s="1">
        <v>119.2865</v>
      </c>
    </row>
    <row r="104" spans="1:8" x14ac:dyDescent="0.25">
      <c r="A104" s="1" t="s">
        <v>17</v>
      </c>
      <c r="B104" s="1">
        <v>0.79990000000000006</v>
      </c>
      <c r="C104" s="1">
        <v>0.1943</v>
      </c>
      <c r="D104" s="1">
        <v>32.076599999999999</v>
      </c>
      <c r="E104" s="1">
        <v>1.1720999999999999</v>
      </c>
      <c r="F104" s="1">
        <v>0.39910000000000001</v>
      </c>
      <c r="G104" s="1">
        <v>0.65790000000000004</v>
      </c>
      <c r="H104" s="1">
        <v>108.62050000000001</v>
      </c>
    </row>
    <row r="105" spans="1:8" x14ac:dyDescent="0.25">
      <c r="A105" s="1" t="s">
        <v>27</v>
      </c>
      <c r="B105" s="1">
        <v>1.0374000000000001</v>
      </c>
      <c r="C105" s="1">
        <v>0.43169999999999997</v>
      </c>
      <c r="D105" s="1">
        <v>71.283299999999997</v>
      </c>
      <c r="E105" s="1">
        <v>1.3189</v>
      </c>
      <c r="F105" s="1">
        <v>0.31640000000000001</v>
      </c>
      <c r="G105" s="1">
        <v>0.78749999999999998</v>
      </c>
      <c r="H105" s="1">
        <v>130.0145</v>
      </c>
    </row>
    <row r="106" spans="1:8" x14ac:dyDescent="0.25">
      <c r="A106" s="1" t="s">
        <v>28</v>
      </c>
      <c r="B106" s="1">
        <v>1.1035999999999999</v>
      </c>
      <c r="C106" s="1">
        <v>0.49790000000000001</v>
      </c>
      <c r="D106" s="1">
        <v>82.214699999999993</v>
      </c>
      <c r="E106" s="1">
        <v>1.159</v>
      </c>
      <c r="F106" s="1">
        <v>0.44819999999999999</v>
      </c>
      <c r="G106" s="1">
        <v>0.6925</v>
      </c>
      <c r="H106" s="1">
        <v>114.33369999999999</v>
      </c>
    </row>
    <row r="107" spans="1:8" x14ac:dyDescent="0.25">
      <c r="A107" s="1" t="s">
        <v>29</v>
      </c>
      <c r="B107" s="1">
        <v>1.6451</v>
      </c>
      <c r="C107" s="1">
        <v>1.0394000000000001</v>
      </c>
      <c r="D107" s="1">
        <v>171.61930000000001</v>
      </c>
      <c r="E107" s="1">
        <v>2.1172</v>
      </c>
      <c r="F107" s="1">
        <v>0.20830000000000001</v>
      </c>
      <c r="G107" s="1">
        <v>1.3641000000000001</v>
      </c>
      <c r="H107" s="1">
        <v>225.22370000000001</v>
      </c>
    </row>
    <row r="108" spans="1:8" x14ac:dyDescent="0.25">
      <c r="A108" s="1" t="s">
        <v>18</v>
      </c>
      <c r="B108" s="1">
        <v>0.89459999999999995</v>
      </c>
      <c r="C108" s="1">
        <v>0.28889999999999999</v>
      </c>
      <c r="D108" s="1">
        <v>47.6967</v>
      </c>
      <c r="E108" s="1">
        <v>1.1748000000000001</v>
      </c>
      <c r="F108" s="1">
        <v>0.43509999999999999</v>
      </c>
      <c r="G108" s="1">
        <v>0.62529999999999997</v>
      </c>
      <c r="H108" s="1">
        <v>103.2471</v>
      </c>
    </row>
    <row r="109" spans="1:8" x14ac:dyDescent="0.25">
      <c r="A109" s="1" t="s">
        <v>30</v>
      </c>
      <c r="B109" s="1">
        <v>1.0333000000000001</v>
      </c>
      <c r="C109" s="1">
        <v>0.42759999999999998</v>
      </c>
      <c r="D109" s="1">
        <v>70.600200000000001</v>
      </c>
      <c r="E109" s="1">
        <v>1.1371</v>
      </c>
      <c r="F109" s="1">
        <v>0.53039999999999998</v>
      </c>
      <c r="G109" s="1">
        <v>0.66639999999999999</v>
      </c>
      <c r="H109" s="1">
        <v>110.0222</v>
      </c>
    </row>
    <row r="110" spans="1:8" x14ac:dyDescent="0.25">
      <c r="A110" s="1" t="s">
        <v>19</v>
      </c>
      <c r="B110" s="1">
        <v>0.75170000000000003</v>
      </c>
      <c r="C110" s="1">
        <v>0.14610000000000001</v>
      </c>
      <c r="D110" s="1">
        <v>24.116499999999998</v>
      </c>
      <c r="E110" s="1">
        <v>0.70820000000000005</v>
      </c>
      <c r="F110" s="1">
        <v>0.6109</v>
      </c>
      <c r="G110" s="1">
        <v>0.45900000000000002</v>
      </c>
      <c r="H110" s="1">
        <v>75.7804</v>
      </c>
    </row>
    <row r="111" spans="1:8" x14ac:dyDescent="0.25">
      <c r="A111" s="1" t="s">
        <v>20</v>
      </c>
      <c r="B111" s="1">
        <v>0.78100000000000003</v>
      </c>
      <c r="C111" s="1">
        <v>0.17530000000000001</v>
      </c>
      <c r="D111" s="1">
        <v>28.9436</v>
      </c>
      <c r="E111" s="1">
        <v>0.93700000000000006</v>
      </c>
      <c r="F111" s="1">
        <v>0.4451</v>
      </c>
      <c r="G111" s="1">
        <v>0.56230000000000002</v>
      </c>
      <c r="H111" s="1">
        <v>92.838800000000006</v>
      </c>
    </row>
    <row r="112" spans="1:8" x14ac:dyDescent="0.25">
      <c r="A112" s="1" t="s">
        <v>31</v>
      </c>
      <c r="B112" s="1">
        <v>0.69540000000000002</v>
      </c>
      <c r="C112" s="1">
        <v>8.9800000000000005E-2</v>
      </c>
      <c r="D112" s="1">
        <v>14.8216</v>
      </c>
      <c r="E112" s="1">
        <v>0.65059999999999996</v>
      </c>
      <c r="F112" s="1">
        <v>0.47699999999999998</v>
      </c>
      <c r="G112" s="1">
        <v>0.43969999999999998</v>
      </c>
      <c r="H112" s="1">
        <v>72.600899999999996</v>
      </c>
    </row>
    <row r="113" spans="1:8" x14ac:dyDescent="0.25">
      <c r="A113" s="1" t="s">
        <v>32</v>
      </c>
      <c r="B113" s="1">
        <v>0.70660000000000001</v>
      </c>
      <c r="C113" s="1">
        <v>0.10100000000000001</v>
      </c>
      <c r="D113" s="1">
        <v>16.668199999999999</v>
      </c>
      <c r="E113" s="1">
        <v>0.64119999999999999</v>
      </c>
      <c r="F113" s="1">
        <v>0.46639999999999998</v>
      </c>
      <c r="G113" s="1">
        <v>0.43780000000000002</v>
      </c>
      <c r="H113" s="1">
        <v>72.291499999999999</v>
      </c>
    </row>
    <row r="114" spans="1:8" x14ac:dyDescent="0.25">
      <c r="A114" s="1" t="s">
        <v>21</v>
      </c>
      <c r="B114" s="1">
        <v>0.86929999999999996</v>
      </c>
      <c r="C114" s="1">
        <v>0.2636</v>
      </c>
      <c r="D114" s="1">
        <v>43.528399999999998</v>
      </c>
      <c r="E114" s="1">
        <v>0.71740000000000004</v>
      </c>
      <c r="F114" s="1">
        <v>0.58430000000000004</v>
      </c>
      <c r="G114" s="1">
        <v>0.49199999999999999</v>
      </c>
      <c r="H114" s="1">
        <v>81.235600000000005</v>
      </c>
    </row>
    <row r="115" spans="1:8" x14ac:dyDescent="0.25">
      <c r="A115" s="1" t="s">
        <v>22</v>
      </c>
      <c r="B115" s="1">
        <v>0.67889999999999995</v>
      </c>
      <c r="C115" s="1">
        <v>7.3200000000000001E-2</v>
      </c>
      <c r="D115" s="1">
        <v>12.0877</v>
      </c>
      <c r="E115" s="1">
        <v>0.59919999999999995</v>
      </c>
      <c r="F115" s="1">
        <v>0.73340000000000005</v>
      </c>
      <c r="G115" s="1">
        <v>0.37159999999999999</v>
      </c>
      <c r="H115" s="1">
        <v>61.360399999999998</v>
      </c>
    </row>
    <row r="116" spans="1:8" x14ac:dyDescent="0.25">
      <c r="A116" s="1" t="s">
        <v>33</v>
      </c>
      <c r="B116" s="1">
        <v>0.26140000000000002</v>
      </c>
      <c r="C116" s="1">
        <v>-0.34420000000000001</v>
      </c>
      <c r="D116" s="1">
        <v>-56.834400000000002</v>
      </c>
      <c r="E116" s="1">
        <v>0.63070000000000004</v>
      </c>
      <c r="F116" s="1">
        <v>0.46639999999999998</v>
      </c>
      <c r="G116" s="1">
        <v>0.37869999999999998</v>
      </c>
      <c r="H116" s="1">
        <v>62.528100000000002</v>
      </c>
    </row>
    <row r="117" spans="1:8" x14ac:dyDescent="0.25">
      <c r="A117" s="1" t="s">
        <v>34</v>
      </c>
      <c r="B117" s="1">
        <v>0.89249999999999996</v>
      </c>
      <c r="C117" s="1">
        <v>0.2868</v>
      </c>
      <c r="D117" s="1">
        <v>47.358199999999997</v>
      </c>
      <c r="E117" s="1">
        <v>0.84460000000000002</v>
      </c>
      <c r="F117" s="1">
        <v>0.60929999999999995</v>
      </c>
      <c r="G117" s="1">
        <v>0.53669999999999995</v>
      </c>
      <c r="H117" s="1">
        <v>88.613200000000006</v>
      </c>
    </row>
    <row r="118" spans="1:8" x14ac:dyDescent="0.25">
      <c r="A118" s="1" t="s">
        <v>1</v>
      </c>
      <c r="B118" s="1">
        <v>0.60570000000000002</v>
      </c>
      <c r="C118" s="1"/>
      <c r="D118" s="1"/>
      <c r="E118" s="1"/>
      <c r="F118" s="1"/>
      <c r="G118" s="1"/>
      <c r="H118" s="1"/>
    </row>
    <row r="119" spans="1:8" x14ac:dyDescent="0.25">
      <c r="A119" s="1" t="s">
        <v>35</v>
      </c>
      <c r="B119" s="1">
        <v>2.9202050000000002</v>
      </c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 t="s">
        <v>10</v>
      </c>
      <c r="B121" s="1"/>
      <c r="C121" s="1"/>
      <c r="D121" s="1"/>
      <c r="E121" s="1"/>
      <c r="F121" s="1"/>
      <c r="G121" s="1"/>
      <c r="H121" s="1"/>
    </row>
    <row r="122" spans="1:8" x14ac:dyDescent="0.25">
      <c r="A122" s="1" t="s">
        <v>23</v>
      </c>
      <c r="B122" s="1" t="s">
        <v>15</v>
      </c>
      <c r="C122" s="1" t="s">
        <v>57</v>
      </c>
      <c r="D122" s="1" t="s">
        <v>24</v>
      </c>
      <c r="E122" s="1" t="s">
        <v>16</v>
      </c>
      <c r="F122" s="1" t="s">
        <v>25</v>
      </c>
      <c r="G122" s="1" t="s">
        <v>58</v>
      </c>
      <c r="H122" s="1" t="s">
        <v>13</v>
      </c>
    </row>
    <row r="123" spans="1:8" x14ac:dyDescent="0.25">
      <c r="A123" s="1" t="s">
        <v>26</v>
      </c>
      <c r="B123" s="1">
        <v>0.1515</v>
      </c>
      <c r="C123" s="1">
        <v>3.04E-2</v>
      </c>
      <c r="D123" s="1">
        <v>25.102599999999999</v>
      </c>
      <c r="E123" s="1">
        <v>0.1956</v>
      </c>
      <c r="F123" s="1">
        <v>0.26</v>
      </c>
      <c r="G123" s="1">
        <v>0.12909999999999999</v>
      </c>
      <c r="H123" s="1">
        <v>106.6093</v>
      </c>
    </row>
    <row r="124" spans="1:8" x14ac:dyDescent="0.25">
      <c r="A124" s="1" t="s">
        <v>17</v>
      </c>
      <c r="B124" s="1">
        <v>0.17449999999999999</v>
      </c>
      <c r="C124" s="1">
        <v>5.3400000000000003E-2</v>
      </c>
      <c r="D124" s="1">
        <v>44.069600000000001</v>
      </c>
      <c r="E124" s="1">
        <v>0.17249999999999999</v>
      </c>
      <c r="F124" s="1">
        <v>0.56240000000000001</v>
      </c>
      <c r="G124" s="1">
        <v>0.1084</v>
      </c>
      <c r="H124" s="1">
        <v>89.491799999999998</v>
      </c>
    </row>
    <row r="125" spans="1:8" x14ac:dyDescent="0.25">
      <c r="A125" s="1" t="s">
        <v>27</v>
      </c>
      <c r="B125" s="1">
        <v>0.1201</v>
      </c>
      <c r="C125" s="1">
        <v>-1E-3</v>
      </c>
      <c r="D125" s="1">
        <v>-0.82699999999999996</v>
      </c>
      <c r="E125" s="1">
        <v>0.1016</v>
      </c>
      <c r="F125" s="1">
        <v>0.73899999999999999</v>
      </c>
      <c r="G125" s="1">
        <v>6.2600000000000003E-2</v>
      </c>
      <c r="H125" s="1">
        <v>51.6995</v>
      </c>
    </row>
    <row r="126" spans="1:8" x14ac:dyDescent="0.25">
      <c r="A126" s="1" t="s">
        <v>28</v>
      </c>
      <c r="B126" s="1">
        <v>0.1273</v>
      </c>
      <c r="C126" s="1">
        <v>6.1999999999999998E-3</v>
      </c>
      <c r="D126" s="1">
        <v>5.0867000000000004</v>
      </c>
      <c r="E126" s="1">
        <v>0.12330000000000001</v>
      </c>
      <c r="F126" s="1">
        <v>0.64770000000000005</v>
      </c>
      <c r="G126" s="1">
        <v>7.6200000000000004E-2</v>
      </c>
      <c r="H126" s="1">
        <v>62.942</v>
      </c>
    </row>
    <row r="127" spans="1:8" x14ac:dyDescent="0.25">
      <c r="A127" s="1" t="s">
        <v>29</v>
      </c>
      <c r="B127" s="1">
        <v>0.14019999999999999</v>
      </c>
      <c r="C127" s="1">
        <v>1.9099999999999999E-2</v>
      </c>
      <c r="D127" s="1">
        <v>15.750999999999999</v>
      </c>
      <c r="E127" s="1">
        <v>0.1169</v>
      </c>
      <c r="F127" s="1">
        <v>0.6462</v>
      </c>
      <c r="G127" s="1">
        <v>7.3400000000000007E-2</v>
      </c>
      <c r="H127" s="1">
        <v>60.556399999999996</v>
      </c>
    </row>
    <row r="128" spans="1:8" x14ac:dyDescent="0.25">
      <c r="A128" s="1" t="s">
        <v>18</v>
      </c>
      <c r="B128" s="1">
        <v>0.1477</v>
      </c>
      <c r="C128" s="1">
        <v>2.6599999999999999E-2</v>
      </c>
      <c r="D128" s="1">
        <v>21.963799999999999</v>
      </c>
      <c r="E128" s="1">
        <v>0.1172</v>
      </c>
      <c r="F128" s="1">
        <v>0.72470000000000001</v>
      </c>
      <c r="G128" s="1">
        <v>7.17E-2</v>
      </c>
      <c r="H128" s="1">
        <v>59.185400000000001</v>
      </c>
    </row>
    <row r="129" spans="1:8" x14ac:dyDescent="0.25">
      <c r="A129" s="1" t="s">
        <v>30</v>
      </c>
      <c r="B129" s="1">
        <v>0.2094</v>
      </c>
      <c r="C129" s="1">
        <v>8.8300000000000003E-2</v>
      </c>
      <c r="D129" s="1">
        <v>72.883200000000002</v>
      </c>
      <c r="E129" s="1">
        <v>0.189</v>
      </c>
      <c r="F129" s="1">
        <v>0.60840000000000005</v>
      </c>
      <c r="G129" s="1">
        <v>0.1173</v>
      </c>
      <c r="H129" s="1">
        <v>96.816199999999995</v>
      </c>
    </row>
    <row r="130" spans="1:8" x14ac:dyDescent="0.25">
      <c r="A130" s="1" t="s">
        <v>19</v>
      </c>
      <c r="B130" s="1">
        <v>0.14330000000000001</v>
      </c>
      <c r="C130" s="1">
        <v>2.2200000000000001E-2</v>
      </c>
      <c r="D130" s="1">
        <v>18.2987</v>
      </c>
      <c r="E130" s="1">
        <v>0.1467</v>
      </c>
      <c r="F130" s="1">
        <v>0.58830000000000005</v>
      </c>
      <c r="G130" s="1">
        <v>8.6999999999999994E-2</v>
      </c>
      <c r="H130" s="1">
        <v>71.803399999999996</v>
      </c>
    </row>
    <row r="131" spans="1:8" x14ac:dyDescent="0.25">
      <c r="A131" s="1" t="s">
        <v>20</v>
      </c>
      <c r="B131" s="1">
        <v>9.06E-2</v>
      </c>
      <c r="C131" s="1">
        <v>-3.0499999999999999E-2</v>
      </c>
      <c r="D131" s="1">
        <v>-25.204000000000001</v>
      </c>
      <c r="E131" s="1">
        <v>0.1</v>
      </c>
      <c r="F131" s="1">
        <v>0.66</v>
      </c>
      <c r="G131" s="1">
        <v>5.8500000000000003E-2</v>
      </c>
      <c r="H131" s="1">
        <v>48.3324</v>
      </c>
    </row>
    <row r="132" spans="1:8" x14ac:dyDescent="0.25">
      <c r="A132" s="1" t="s">
        <v>31</v>
      </c>
      <c r="B132" s="1">
        <v>0.1348</v>
      </c>
      <c r="C132" s="1">
        <v>1.3599999999999999E-2</v>
      </c>
      <c r="D132" s="1">
        <v>11.2606</v>
      </c>
      <c r="E132" s="1">
        <v>9.7199999999999995E-2</v>
      </c>
      <c r="F132" s="1">
        <v>0.79059999999999997</v>
      </c>
      <c r="G132" s="1">
        <v>6.2600000000000003E-2</v>
      </c>
      <c r="H132" s="1">
        <v>51.6633</v>
      </c>
    </row>
    <row r="133" spans="1:8" x14ac:dyDescent="0.25">
      <c r="A133" s="1" t="s">
        <v>32</v>
      </c>
      <c r="B133" s="1">
        <v>0.1893</v>
      </c>
      <c r="C133" s="1">
        <v>6.8199999999999997E-2</v>
      </c>
      <c r="D133" s="1">
        <v>56.2911</v>
      </c>
      <c r="E133" s="1">
        <v>0.13439999999999999</v>
      </c>
      <c r="F133" s="1">
        <v>0.70589999999999997</v>
      </c>
      <c r="G133" s="1">
        <v>9.1999999999999998E-2</v>
      </c>
      <c r="H133" s="1">
        <v>75.982600000000005</v>
      </c>
    </row>
    <row r="134" spans="1:8" x14ac:dyDescent="0.25">
      <c r="A134" s="1" t="s">
        <v>21</v>
      </c>
      <c r="B134" s="1">
        <v>0.17050000000000001</v>
      </c>
      <c r="C134" s="1">
        <v>4.9399999999999999E-2</v>
      </c>
      <c r="D134" s="1">
        <v>40.759099999999997</v>
      </c>
      <c r="E134" s="1">
        <v>0.12590000000000001</v>
      </c>
      <c r="F134" s="1">
        <v>0.69179999999999997</v>
      </c>
      <c r="G134" s="1">
        <v>8.3799999999999999E-2</v>
      </c>
      <c r="H134" s="1">
        <v>69.1798</v>
      </c>
    </row>
    <row r="135" spans="1:8" x14ac:dyDescent="0.25">
      <c r="A135" s="1" t="s">
        <v>22</v>
      </c>
      <c r="B135" s="1">
        <v>0.25559999999999999</v>
      </c>
      <c r="C135" s="1">
        <v>0.13450000000000001</v>
      </c>
      <c r="D135" s="1">
        <v>111.0086</v>
      </c>
      <c r="E135" s="1">
        <v>0.18590000000000001</v>
      </c>
      <c r="F135" s="1">
        <v>0.63580000000000003</v>
      </c>
      <c r="G135" s="1">
        <v>0.1419</v>
      </c>
      <c r="H135" s="1">
        <v>117.1622</v>
      </c>
    </row>
    <row r="136" spans="1:8" x14ac:dyDescent="0.25">
      <c r="A136" s="1" t="s">
        <v>33</v>
      </c>
      <c r="B136" s="1">
        <v>0.1666</v>
      </c>
      <c r="C136" s="1">
        <v>4.5400000000000003E-2</v>
      </c>
      <c r="D136" s="1">
        <v>37.5032</v>
      </c>
      <c r="E136" s="1">
        <v>0.10580000000000001</v>
      </c>
      <c r="F136" s="1">
        <v>0.78769999999999996</v>
      </c>
      <c r="G136" s="1">
        <v>7.3300000000000004E-2</v>
      </c>
      <c r="H136" s="1">
        <v>60.514000000000003</v>
      </c>
    </row>
    <row r="137" spans="1:8" x14ac:dyDescent="0.25">
      <c r="A137" s="1" t="s">
        <v>34</v>
      </c>
      <c r="B137" s="1">
        <v>0.1764</v>
      </c>
      <c r="C137" s="1">
        <v>5.5199999999999999E-2</v>
      </c>
      <c r="D137" s="1">
        <v>45.591000000000001</v>
      </c>
      <c r="E137" s="1">
        <v>0.15379999999999999</v>
      </c>
      <c r="F137" s="1">
        <v>0.64129999999999998</v>
      </c>
      <c r="G137" s="1">
        <v>9.3299999999999994E-2</v>
      </c>
      <c r="H137" s="1">
        <v>77.039500000000004</v>
      </c>
    </row>
    <row r="138" spans="1:8" x14ac:dyDescent="0.25">
      <c r="A138" s="1" t="s">
        <v>1</v>
      </c>
      <c r="B138" s="1">
        <v>0.1211</v>
      </c>
      <c r="C138" s="1"/>
      <c r="D138" s="1"/>
      <c r="E138" s="1"/>
      <c r="F138" s="1"/>
      <c r="G138" s="1"/>
      <c r="H138" s="1"/>
    </row>
    <row r="139" spans="1:8" x14ac:dyDescent="0.25">
      <c r="A139" s="1" t="s">
        <v>35</v>
      </c>
      <c r="B139" s="1">
        <v>2.0901670000000001</v>
      </c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 t="s">
        <v>11</v>
      </c>
      <c r="B141" s="1"/>
      <c r="C141" s="1"/>
      <c r="D141" s="1"/>
      <c r="E141" s="1"/>
      <c r="F141" s="1"/>
      <c r="G141" s="1"/>
      <c r="H141" s="1"/>
    </row>
    <row r="142" spans="1:8" x14ac:dyDescent="0.25">
      <c r="A142" s="1" t="s">
        <v>23</v>
      </c>
      <c r="B142" s="1" t="s">
        <v>15</v>
      </c>
      <c r="C142" s="1" t="s">
        <v>57</v>
      </c>
      <c r="D142" s="1" t="s">
        <v>24</v>
      </c>
      <c r="E142" s="1" t="s">
        <v>16</v>
      </c>
      <c r="F142" s="1" t="s">
        <v>25</v>
      </c>
      <c r="G142" s="1" t="s">
        <v>58</v>
      </c>
      <c r="H142" s="1" t="s">
        <v>13</v>
      </c>
    </row>
    <row r="143" spans="1:8" x14ac:dyDescent="0.25">
      <c r="A143" s="1" t="s">
        <v>26</v>
      </c>
      <c r="B143" s="1">
        <v>1.8146</v>
      </c>
      <c r="C143" s="1">
        <v>-0.2954</v>
      </c>
      <c r="D143" s="1">
        <v>-14.000500000000001</v>
      </c>
      <c r="E143" s="1">
        <v>2.5304000000000002</v>
      </c>
      <c r="F143" s="1">
        <v>0.40110000000000001</v>
      </c>
      <c r="G143" s="1">
        <v>1.7297</v>
      </c>
      <c r="H143" s="1">
        <v>81.977400000000003</v>
      </c>
    </row>
    <row r="144" spans="1:8" x14ac:dyDescent="0.25">
      <c r="A144" s="1" t="s">
        <v>17</v>
      </c>
      <c r="B144" s="1">
        <v>1.3911</v>
      </c>
      <c r="C144" s="1">
        <v>-0.71889999999999998</v>
      </c>
      <c r="D144" s="1">
        <v>-34.072499999999998</v>
      </c>
      <c r="E144" s="1">
        <v>2.1208999999999998</v>
      </c>
      <c r="F144" s="1">
        <v>0.68310000000000004</v>
      </c>
      <c r="G144" s="1">
        <v>1.3745000000000001</v>
      </c>
      <c r="H144" s="1">
        <v>65.142399999999995</v>
      </c>
    </row>
    <row r="145" spans="1:8" x14ac:dyDescent="0.25">
      <c r="A145" s="1" t="s">
        <v>27</v>
      </c>
      <c r="B145" s="1">
        <v>2.0836000000000001</v>
      </c>
      <c r="C145" s="1">
        <v>-2.64E-2</v>
      </c>
      <c r="D145" s="1">
        <v>-1.2522</v>
      </c>
      <c r="E145" s="1">
        <v>1.7164999999999999</v>
      </c>
      <c r="F145" s="1">
        <v>0.76770000000000005</v>
      </c>
      <c r="G145" s="1">
        <v>1.1375</v>
      </c>
      <c r="H145" s="1">
        <v>53.909799999999997</v>
      </c>
    </row>
    <row r="146" spans="1:8" x14ac:dyDescent="0.25">
      <c r="A146" s="1" t="s">
        <v>28</v>
      </c>
      <c r="B146" s="1">
        <v>2.1959</v>
      </c>
      <c r="C146" s="1">
        <v>8.5900000000000004E-2</v>
      </c>
      <c r="D146" s="1">
        <v>4.0697999999999999</v>
      </c>
      <c r="E146" s="1">
        <v>2.0905999999999998</v>
      </c>
      <c r="F146" s="1">
        <v>0.63429999999999997</v>
      </c>
      <c r="G146" s="1">
        <v>1.4214</v>
      </c>
      <c r="H146" s="1">
        <v>67.364999999999995</v>
      </c>
    </row>
    <row r="147" spans="1:8" x14ac:dyDescent="0.25">
      <c r="A147" s="1" t="s">
        <v>29</v>
      </c>
      <c r="B147" s="1">
        <v>1.4061999999999999</v>
      </c>
      <c r="C147" s="1">
        <v>-0.70379999999999998</v>
      </c>
      <c r="D147" s="1">
        <v>-33.355600000000003</v>
      </c>
      <c r="E147" s="1">
        <v>1.7159</v>
      </c>
      <c r="F147" s="1">
        <v>0.80179999999999996</v>
      </c>
      <c r="G147" s="1">
        <v>1.1269</v>
      </c>
      <c r="H147" s="1">
        <v>53.409500000000001</v>
      </c>
    </row>
    <row r="148" spans="1:8" x14ac:dyDescent="0.25">
      <c r="A148" s="1" t="s">
        <v>18</v>
      </c>
      <c r="B148" s="1">
        <v>0.88490000000000002</v>
      </c>
      <c r="C148" s="1">
        <v>-1.2251000000000001</v>
      </c>
      <c r="D148" s="1">
        <v>-58.060200000000002</v>
      </c>
      <c r="E148" s="1">
        <v>1.9522999999999999</v>
      </c>
      <c r="F148" s="1">
        <v>0.62670000000000003</v>
      </c>
      <c r="G148" s="1">
        <v>1.3507</v>
      </c>
      <c r="H148" s="1">
        <v>64.015199999999993</v>
      </c>
    </row>
    <row r="149" spans="1:8" x14ac:dyDescent="0.25">
      <c r="A149" s="1" t="s">
        <v>30</v>
      </c>
      <c r="B149" s="1">
        <v>1.6553</v>
      </c>
      <c r="C149" s="1">
        <v>-0.45469999999999999</v>
      </c>
      <c r="D149" s="1">
        <v>-21.547699999999999</v>
      </c>
      <c r="E149" s="1">
        <v>1.9786999999999999</v>
      </c>
      <c r="F149" s="1">
        <v>0.61380000000000001</v>
      </c>
      <c r="G149" s="1">
        <v>1.2723</v>
      </c>
      <c r="H149" s="1">
        <v>60.300199999999997</v>
      </c>
    </row>
    <row r="150" spans="1:8" x14ac:dyDescent="0.25">
      <c r="A150" s="1" t="s">
        <v>19</v>
      </c>
      <c r="B150" s="1">
        <v>1.4247000000000001</v>
      </c>
      <c r="C150" s="1">
        <v>-0.68530000000000002</v>
      </c>
      <c r="D150" s="1">
        <v>-32.477400000000003</v>
      </c>
      <c r="E150" s="1">
        <v>2.0445000000000002</v>
      </c>
      <c r="F150" s="1">
        <v>0.61319999999999997</v>
      </c>
      <c r="G150" s="1">
        <v>1.3542000000000001</v>
      </c>
      <c r="H150" s="1">
        <v>64.179400000000001</v>
      </c>
    </row>
    <row r="151" spans="1:8" x14ac:dyDescent="0.25">
      <c r="A151" s="1" t="s">
        <v>20</v>
      </c>
      <c r="B151" s="1">
        <v>0.88539999999999996</v>
      </c>
      <c r="C151" s="1">
        <v>-1.2245999999999999</v>
      </c>
      <c r="D151" s="1">
        <v>-58.039299999999997</v>
      </c>
      <c r="E151" s="1">
        <v>2.0346000000000002</v>
      </c>
      <c r="F151" s="1">
        <v>0.56789999999999996</v>
      </c>
      <c r="G151" s="1">
        <v>1.3624000000000001</v>
      </c>
      <c r="H151" s="1">
        <v>64.567999999999998</v>
      </c>
    </row>
    <row r="152" spans="1:8" x14ac:dyDescent="0.25">
      <c r="A152" s="1" t="s">
        <v>31</v>
      </c>
      <c r="B152" s="1">
        <v>2.0678999999999998</v>
      </c>
      <c r="C152" s="1">
        <v>-4.2099999999999999E-2</v>
      </c>
      <c r="D152" s="1">
        <v>-1.9937</v>
      </c>
      <c r="E152" s="1">
        <v>1.5318000000000001</v>
      </c>
      <c r="F152" s="1">
        <v>0.8206</v>
      </c>
      <c r="G152" s="1">
        <v>0.92720000000000002</v>
      </c>
      <c r="H152" s="1">
        <v>43.941099999999999</v>
      </c>
    </row>
    <row r="153" spans="1:8" x14ac:dyDescent="0.25">
      <c r="A153" s="1" t="s">
        <v>32</v>
      </c>
      <c r="B153" s="1">
        <v>3.6187999999999998</v>
      </c>
      <c r="C153" s="1">
        <v>1.5087999999999999</v>
      </c>
      <c r="D153" s="1">
        <v>71.509299999999996</v>
      </c>
      <c r="E153" s="1">
        <v>3.0994000000000002</v>
      </c>
      <c r="F153" s="1">
        <v>0.43419999999999997</v>
      </c>
      <c r="G153" s="1">
        <v>2.1873</v>
      </c>
      <c r="H153" s="1">
        <v>103.6645</v>
      </c>
    </row>
    <row r="154" spans="1:8" x14ac:dyDescent="0.25">
      <c r="A154" s="1" t="s">
        <v>21</v>
      </c>
      <c r="B154" s="1">
        <v>1.9579</v>
      </c>
      <c r="C154" s="1">
        <v>-0.15210000000000001</v>
      </c>
      <c r="D154" s="1">
        <v>-7.2065000000000001</v>
      </c>
      <c r="E154" s="1">
        <v>1.7642</v>
      </c>
      <c r="F154" s="1">
        <v>0.60540000000000005</v>
      </c>
      <c r="G154" s="1">
        <v>1.1733</v>
      </c>
      <c r="H154" s="1">
        <v>55.6083</v>
      </c>
    </row>
    <row r="155" spans="1:8" x14ac:dyDescent="0.25">
      <c r="A155" s="1" t="s">
        <v>22</v>
      </c>
      <c r="B155" s="1">
        <v>1.3412999999999999</v>
      </c>
      <c r="C155" s="1">
        <v>-0.76870000000000005</v>
      </c>
      <c r="D155" s="1">
        <v>-36.431699999999999</v>
      </c>
      <c r="E155" s="1">
        <v>1.8537999999999999</v>
      </c>
      <c r="F155" s="1">
        <v>0.56120000000000003</v>
      </c>
      <c r="G155" s="1">
        <v>1.1727000000000001</v>
      </c>
      <c r="H155" s="1">
        <v>55.579000000000001</v>
      </c>
    </row>
    <row r="156" spans="1:8" x14ac:dyDescent="0.25">
      <c r="A156" s="1" t="s">
        <v>33</v>
      </c>
      <c r="B156" s="1">
        <v>0.52400000000000002</v>
      </c>
      <c r="C156" s="1">
        <v>-1.5860000000000001</v>
      </c>
      <c r="D156" s="1">
        <v>-75.165999999999997</v>
      </c>
      <c r="E156" s="1">
        <v>2.4161000000000001</v>
      </c>
      <c r="F156" s="1">
        <v>0.43459999999999999</v>
      </c>
      <c r="G156" s="1">
        <v>1.6085</v>
      </c>
      <c r="H156" s="1">
        <v>76.234099999999998</v>
      </c>
    </row>
    <row r="157" spans="1:8" x14ac:dyDescent="0.25">
      <c r="A157" s="1" t="s">
        <v>34</v>
      </c>
      <c r="B157" s="1">
        <v>1.54</v>
      </c>
      <c r="C157" s="1">
        <v>-0.56999999999999995</v>
      </c>
      <c r="D157" s="1">
        <v>-27.012599999999999</v>
      </c>
      <c r="E157" s="1">
        <v>1.9954000000000001</v>
      </c>
      <c r="F157" s="1">
        <v>0.61629999999999996</v>
      </c>
      <c r="G157" s="1">
        <v>1.2879</v>
      </c>
      <c r="H157" s="1">
        <v>61.036900000000003</v>
      </c>
    </row>
    <row r="158" spans="1:8" x14ac:dyDescent="0.25">
      <c r="A158" s="1" t="s">
        <v>1</v>
      </c>
      <c r="B158" s="1">
        <v>2.11</v>
      </c>
      <c r="C158" s="1"/>
      <c r="D158" s="1"/>
      <c r="E158" s="1"/>
      <c r="F158" s="1"/>
      <c r="G158" s="1"/>
      <c r="H158" s="1"/>
    </row>
    <row r="159" spans="1:8" x14ac:dyDescent="0.25">
      <c r="A159" s="1" t="s">
        <v>35</v>
      </c>
      <c r="B159" s="1">
        <v>3.2565689999999998</v>
      </c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 t="s">
        <v>12</v>
      </c>
      <c r="B161" s="1"/>
      <c r="C161" s="1"/>
      <c r="D161" s="1"/>
      <c r="E161" s="1"/>
      <c r="F161" s="1"/>
      <c r="G161" s="1"/>
      <c r="H161" s="1"/>
    </row>
    <row r="162" spans="1:8" x14ac:dyDescent="0.25">
      <c r="A162" s="1" t="s">
        <v>23</v>
      </c>
      <c r="B162" s="1" t="s">
        <v>15</v>
      </c>
      <c r="C162" s="1" t="s">
        <v>57</v>
      </c>
      <c r="D162" s="1" t="s">
        <v>24</v>
      </c>
      <c r="E162" s="1" t="s">
        <v>16</v>
      </c>
      <c r="F162" s="1" t="s">
        <v>25</v>
      </c>
      <c r="G162" s="1" t="s">
        <v>58</v>
      </c>
      <c r="H162" s="1" t="s">
        <v>13</v>
      </c>
    </row>
    <row r="163" spans="1:8" x14ac:dyDescent="0.25">
      <c r="A163" s="1" t="s">
        <v>26</v>
      </c>
      <c r="B163" s="1">
        <v>0.78339999999999999</v>
      </c>
      <c r="C163" s="1">
        <v>0.76400000000000001</v>
      </c>
      <c r="D163" s="1">
        <v>3921.1552999999999</v>
      </c>
      <c r="E163" s="1">
        <v>1.4177</v>
      </c>
      <c r="F163" s="1">
        <v>1.29E-2</v>
      </c>
      <c r="G163" s="1">
        <v>0.76649999999999996</v>
      </c>
      <c r="H163" s="1">
        <v>3934.3877000000002</v>
      </c>
    </row>
    <row r="164" spans="1:8" x14ac:dyDescent="0.25">
      <c r="A164" s="1" t="s">
        <v>17</v>
      </c>
      <c r="B164" s="1">
        <v>0.11890000000000001</v>
      </c>
      <c r="C164" s="1">
        <v>9.9400000000000002E-2</v>
      </c>
      <c r="D164" s="1">
        <v>510.35730000000001</v>
      </c>
      <c r="E164" s="1">
        <v>0.2056</v>
      </c>
      <c r="F164" s="1">
        <v>9.4899999999999998E-2</v>
      </c>
      <c r="G164" s="1">
        <v>0.1076</v>
      </c>
      <c r="H164" s="1">
        <v>552.09410000000003</v>
      </c>
    </row>
    <row r="165" spans="1:8" x14ac:dyDescent="0.25">
      <c r="A165" s="1" t="s">
        <v>27</v>
      </c>
      <c r="B165" s="1">
        <v>0.18110000000000001</v>
      </c>
      <c r="C165" s="1">
        <v>0.16159999999999999</v>
      </c>
      <c r="D165" s="1">
        <v>829.40340000000003</v>
      </c>
      <c r="E165" s="1">
        <v>0.34039999999999998</v>
      </c>
      <c r="F165" s="1">
        <v>5.3999999999999999E-2</v>
      </c>
      <c r="G165" s="1">
        <v>0.16900000000000001</v>
      </c>
      <c r="H165" s="1">
        <v>867.45979999999997</v>
      </c>
    </row>
    <row r="166" spans="1:8" x14ac:dyDescent="0.25">
      <c r="A166" s="1" t="s">
        <v>28</v>
      </c>
      <c r="B166" s="1">
        <v>0.42299999999999999</v>
      </c>
      <c r="C166" s="1">
        <v>0.40350000000000003</v>
      </c>
      <c r="D166" s="1">
        <v>2071.2087000000001</v>
      </c>
      <c r="E166" s="1">
        <v>0.68089999999999995</v>
      </c>
      <c r="F166" s="1">
        <v>3.3599999999999998E-2</v>
      </c>
      <c r="G166" s="1">
        <v>0.4052</v>
      </c>
      <c r="H166" s="1">
        <v>2079.8490999999999</v>
      </c>
    </row>
    <row r="167" spans="1:8" x14ac:dyDescent="0.25">
      <c r="A167" s="1" t="s">
        <v>29</v>
      </c>
      <c r="B167" s="1">
        <v>0.1409</v>
      </c>
      <c r="C167" s="1">
        <v>0.12139999999999999</v>
      </c>
      <c r="D167" s="1">
        <v>623.33510000000001</v>
      </c>
      <c r="E167" s="1">
        <v>0.23949999999999999</v>
      </c>
      <c r="F167" s="1">
        <v>9.06E-2</v>
      </c>
      <c r="G167" s="1">
        <v>0.13009999999999999</v>
      </c>
      <c r="H167" s="1">
        <v>667.93290000000002</v>
      </c>
    </row>
    <row r="168" spans="1:8" x14ac:dyDescent="0.25">
      <c r="A168" s="1" t="s">
        <v>18</v>
      </c>
      <c r="B168" s="1">
        <v>4.6199999999999998E-2</v>
      </c>
      <c r="C168" s="1">
        <v>2.6700000000000002E-2</v>
      </c>
      <c r="D168" s="1">
        <v>137.29259999999999</v>
      </c>
      <c r="E168" s="1">
        <v>7.3099999999999998E-2</v>
      </c>
      <c r="F168" s="1">
        <v>0.21779999999999999</v>
      </c>
      <c r="G168" s="1">
        <v>4.0399999999999998E-2</v>
      </c>
      <c r="H168" s="1">
        <v>207.28460000000001</v>
      </c>
    </row>
    <row r="169" spans="1:8" x14ac:dyDescent="0.25">
      <c r="A169" s="1" t="s">
        <v>30</v>
      </c>
      <c r="B169" s="1">
        <v>9.4E-2</v>
      </c>
      <c r="C169" s="1">
        <v>7.4499999999999997E-2</v>
      </c>
      <c r="D169" s="1">
        <v>382.59449999999998</v>
      </c>
      <c r="E169" s="1">
        <v>0.1691</v>
      </c>
      <c r="F169" s="1">
        <v>0.10780000000000001</v>
      </c>
      <c r="G169" s="1">
        <v>8.5000000000000006E-2</v>
      </c>
      <c r="H169" s="1">
        <v>436.45</v>
      </c>
    </row>
    <row r="170" spans="1:8" x14ac:dyDescent="0.25">
      <c r="A170" s="1" t="s">
        <v>19</v>
      </c>
      <c r="B170" s="1">
        <v>0.26750000000000002</v>
      </c>
      <c r="C170" s="1">
        <v>0.248</v>
      </c>
      <c r="D170" s="1">
        <v>1273.0990999999999</v>
      </c>
      <c r="E170" s="1">
        <v>0.48820000000000002</v>
      </c>
      <c r="F170" s="1">
        <v>4.3200000000000002E-2</v>
      </c>
      <c r="G170" s="1">
        <v>0.25209999999999999</v>
      </c>
      <c r="H170" s="1">
        <v>1293.9014999999999</v>
      </c>
    </row>
    <row r="171" spans="1:8" x14ac:dyDescent="0.25">
      <c r="A171" s="1" t="s">
        <v>20</v>
      </c>
      <c r="B171" s="1">
        <v>0.41599999999999998</v>
      </c>
      <c r="C171" s="1">
        <v>0.39650000000000002</v>
      </c>
      <c r="D171" s="1">
        <v>2035.3289</v>
      </c>
      <c r="E171" s="1">
        <v>0.51859999999999995</v>
      </c>
      <c r="F171" s="1">
        <v>4.2200000000000001E-2</v>
      </c>
      <c r="G171" s="1">
        <v>0.39700000000000002</v>
      </c>
      <c r="H171" s="1">
        <v>2037.9014999999999</v>
      </c>
    </row>
    <row r="172" spans="1:8" x14ac:dyDescent="0.25">
      <c r="A172" s="1" t="s">
        <v>31</v>
      </c>
      <c r="B172" s="1">
        <v>0.3513</v>
      </c>
      <c r="C172" s="1">
        <v>0.33179999999999998</v>
      </c>
      <c r="D172" s="1">
        <v>1703.087</v>
      </c>
      <c r="E172" s="1">
        <v>0.91449999999999998</v>
      </c>
      <c r="F172" s="1">
        <v>1.54E-2</v>
      </c>
      <c r="G172" s="1">
        <v>0.33939999999999998</v>
      </c>
      <c r="H172" s="1">
        <v>1741.848</v>
      </c>
    </row>
    <row r="173" spans="1:8" x14ac:dyDescent="0.25">
      <c r="A173" s="1" t="s">
        <v>32</v>
      </c>
      <c r="B173" s="1">
        <v>0.25929999999999997</v>
      </c>
      <c r="C173" s="1">
        <v>0.23980000000000001</v>
      </c>
      <c r="D173" s="1">
        <v>1230.6943000000001</v>
      </c>
      <c r="E173" s="1">
        <v>0.48220000000000002</v>
      </c>
      <c r="F173" s="1">
        <v>3.4299999999999997E-2</v>
      </c>
      <c r="G173" s="1">
        <v>0.24349999999999999</v>
      </c>
      <c r="H173" s="1">
        <v>1249.6304</v>
      </c>
    </row>
    <row r="174" spans="1:8" x14ac:dyDescent="0.25">
      <c r="A174" s="1" t="s">
        <v>21</v>
      </c>
      <c r="B174" s="1">
        <v>1.8512</v>
      </c>
      <c r="C174" s="1">
        <v>1.8317000000000001</v>
      </c>
      <c r="D174" s="1">
        <v>9401.5321999999996</v>
      </c>
      <c r="E174" s="1">
        <v>2.9165999999999999</v>
      </c>
      <c r="F174" s="1">
        <v>8.5000000000000006E-3</v>
      </c>
      <c r="G174" s="1">
        <v>1.8321000000000001</v>
      </c>
      <c r="H174" s="1">
        <v>9403.6327999999994</v>
      </c>
    </row>
    <row r="175" spans="1:8" x14ac:dyDescent="0.25">
      <c r="A175" s="1" t="s">
        <v>22</v>
      </c>
      <c r="B175" s="1">
        <v>0.96930000000000005</v>
      </c>
      <c r="C175" s="1">
        <v>0.94979999999999998</v>
      </c>
      <c r="D175" s="1">
        <v>4875.0356000000002</v>
      </c>
      <c r="E175" s="1">
        <v>1.359</v>
      </c>
      <c r="F175" s="1">
        <v>1.78E-2</v>
      </c>
      <c r="G175" s="1">
        <v>0.95030000000000003</v>
      </c>
      <c r="H175" s="1">
        <v>4877.5434999999998</v>
      </c>
    </row>
    <row r="176" spans="1:8" x14ac:dyDescent="0.25">
      <c r="A176" s="1" t="s">
        <v>33</v>
      </c>
      <c r="B176" s="1">
        <v>0.11409999999999999</v>
      </c>
      <c r="C176" s="1">
        <v>9.4600000000000004E-2</v>
      </c>
      <c r="D176" s="1">
        <v>485.66950000000003</v>
      </c>
      <c r="E176" s="1">
        <v>0.1192</v>
      </c>
      <c r="F176" s="1">
        <v>0.15359999999999999</v>
      </c>
      <c r="G176" s="1">
        <v>9.7500000000000003E-2</v>
      </c>
      <c r="H176" s="1">
        <v>500.53699999999998</v>
      </c>
    </row>
    <row r="177" spans="1:8" x14ac:dyDescent="0.25">
      <c r="A177" s="1" t="s">
        <v>34</v>
      </c>
      <c r="B177" s="1">
        <v>0.18079999999999999</v>
      </c>
      <c r="C177" s="1">
        <v>0.1613</v>
      </c>
      <c r="D177" s="1">
        <v>827.84630000000004</v>
      </c>
      <c r="E177" s="1">
        <v>0.3251</v>
      </c>
      <c r="F177" s="1">
        <v>6.2700000000000006E-2</v>
      </c>
      <c r="G177" s="1">
        <v>0.16700000000000001</v>
      </c>
      <c r="H177" s="1">
        <v>857.08360000000005</v>
      </c>
    </row>
    <row r="178" spans="1:8" x14ac:dyDescent="0.25">
      <c r="A178" s="1" t="s">
        <v>1</v>
      </c>
      <c r="B178" s="1">
        <v>1.95E-2</v>
      </c>
      <c r="C178" s="1"/>
      <c r="D178" s="1"/>
      <c r="E178" s="1"/>
      <c r="F178" s="1"/>
      <c r="G178" s="1"/>
      <c r="H178" s="1"/>
    </row>
    <row r="179" spans="1:8" x14ac:dyDescent="0.25">
      <c r="A179" s="1" t="s">
        <v>35</v>
      </c>
      <c r="B179" s="1">
        <v>5.5286160000000004</v>
      </c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"/>
  <sheetViews>
    <sheetView topLeftCell="A43" workbookViewId="0">
      <selection activeCell="F43" sqref="A1:XFD1048576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117.6318</v>
      </c>
      <c r="C3" s="1">
        <v>-27.439699999999998</v>
      </c>
      <c r="D3" s="1">
        <v>-18.9146</v>
      </c>
      <c r="E3" s="1">
        <v>172.2799</v>
      </c>
      <c r="F3" s="1">
        <v>0.34</v>
      </c>
      <c r="G3" s="1">
        <v>100.2397</v>
      </c>
      <c r="H3" s="1">
        <v>69.096599999999995</v>
      </c>
    </row>
    <row r="4" spans="1:8" x14ac:dyDescent="0.25">
      <c r="A4" s="1" t="s">
        <v>17</v>
      </c>
      <c r="B4" s="1">
        <v>102.03919999999999</v>
      </c>
      <c r="C4" s="1">
        <v>-43.032600000000002</v>
      </c>
      <c r="D4" s="1">
        <v>-29.663</v>
      </c>
      <c r="E4" s="1">
        <v>150.4599</v>
      </c>
      <c r="F4" s="1">
        <v>0.40550000000000003</v>
      </c>
      <c r="G4" s="1">
        <v>82.045299999999997</v>
      </c>
      <c r="H4" s="1">
        <v>56.555</v>
      </c>
    </row>
    <row r="5" spans="1:8" x14ac:dyDescent="0.25">
      <c r="A5" s="1" t="s">
        <v>27</v>
      </c>
      <c r="B5" s="1">
        <v>17.6172</v>
      </c>
      <c r="C5" s="1">
        <v>-127.45440000000001</v>
      </c>
      <c r="D5" s="1">
        <v>-87.856200000000001</v>
      </c>
      <c r="E5" s="1">
        <v>249.0401</v>
      </c>
      <c r="F5" s="1">
        <v>0.25419999999999998</v>
      </c>
      <c r="G5" s="1">
        <v>136.74449999999999</v>
      </c>
      <c r="H5" s="1">
        <v>94.26</v>
      </c>
    </row>
    <row r="6" spans="1:8" x14ac:dyDescent="0.25">
      <c r="A6" s="1" t="s">
        <v>28</v>
      </c>
      <c r="B6" s="1">
        <v>71.6267</v>
      </c>
      <c r="C6" s="1">
        <v>-73.445099999999996</v>
      </c>
      <c r="D6" s="1">
        <v>-50.6267</v>
      </c>
      <c r="E6" s="1">
        <v>146.5693</v>
      </c>
      <c r="F6" s="1">
        <v>0.38350000000000001</v>
      </c>
      <c r="G6" s="1">
        <v>94.083100000000002</v>
      </c>
      <c r="H6" s="1">
        <v>64.852800000000002</v>
      </c>
    </row>
    <row r="7" spans="1:8" x14ac:dyDescent="0.25">
      <c r="A7" s="1" t="s">
        <v>29</v>
      </c>
      <c r="B7" s="1">
        <v>33.216500000000003</v>
      </c>
      <c r="C7" s="1">
        <v>-111.8552</v>
      </c>
      <c r="D7" s="1">
        <v>-77.103399999999993</v>
      </c>
      <c r="E7" s="1">
        <v>160.9451</v>
      </c>
      <c r="F7" s="1">
        <v>0.442</v>
      </c>
      <c r="G7" s="1">
        <v>115.7539</v>
      </c>
      <c r="H7" s="1">
        <v>79.790899999999993</v>
      </c>
    </row>
    <row r="8" spans="1:8" x14ac:dyDescent="0.25">
      <c r="A8" s="1" t="s">
        <v>18</v>
      </c>
      <c r="B8" s="1">
        <v>64.177400000000006</v>
      </c>
      <c r="C8" s="1">
        <v>-80.894199999999998</v>
      </c>
      <c r="D8" s="1">
        <v>-55.761499999999998</v>
      </c>
      <c r="E8" s="1">
        <v>159.76050000000001</v>
      </c>
      <c r="F8" s="1">
        <v>0.43280000000000002</v>
      </c>
      <c r="G8" s="1">
        <v>92.841800000000006</v>
      </c>
      <c r="H8" s="1">
        <v>63.997199999999999</v>
      </c>
    </row>
    <row r="9" spans="1:8" x14ac:dyDescent="0.25">
      <c r="A9" s="1" t="s">
        <v>30</v>
      </c>
      <c r="B9" s="1">
        <v>-167.02959999999999</v>
      </c>
      <c r="C9" s="1">
        <v>-312.10129999999998</v>
      </c>
      <c r="D9" s="1">
        <v>-215.136</v>
      </c>
      <c r="E9" s="1">
        <v>547.27300000000002</v>
      </c>
      <c r="F9" s="1">
        <v>0.1484</v>
      </c>
      <c r="G9" s="1">
        <v>324.75839999999999</v>
      </c>
      <c r="H9" s="1">
        <v>223.86070000000001</v>
      </c>
    </row>
    <row r="10" spans="1:8" x14ac:dyDescent="0.25">
      <c r="A10" s="1" t="s">
        <v>19</v>
      </c>
      <c r="B10" s="1">
        <v>-175.77029999999999</v>
      </c>
      <c r="C10" s="1">
        <v>-320.84199999999998</v>
      </c>
      <c r="D10" s="1">
        <v>-221.1611</v>
      </c>
      <c r="E10" s="1">
        <v>546.24369999999999</v>
      </c>
      <c r="F10" s="1">
        <v>0.1489</v>
      </c>
      <c r="G10" s="1">
        <v>327.69569999999999</v>
      </c>
      <c r="H10" s="1">
        <v>225.8854</v>
      </c>
    </row>
    <row r="11" spans="1:8" x14ac:dyDescent="0.25">
      <c r="A11" s="1" t="s">
        <v>20</v>
      </c>
      <c r="B11" s="1">
        <v>-459.53320000000002</v>
      </c>
      <c r="C11" s="1">
        <v>-604.60410000000002</v>
      </c>
      <c r="D11" s="1">
        <v>-416.76240000000001</v>
      </c>
      <c r="E11" s="1">
        <v>816.85540000000003</v>
      </c>
      <c r="F11" s="1">
        <v>0.12559999999999999</v>
      </c>
      <c r="G11" s="1">
        <v>623.88660000000004</v>
      </c>
      <c r="H11" s="1">
        <v>430.05410000000001</v>
      </c>
    </row>
    <row r="12" spans="1:8" x14ac:dyDescent="0.25">
      <c r="A12" s="1" t="s">
        <v>31</v>
      </c>
      <c r="B12" s="1">
        <v>117.33459999999999</v>
      </c>
      <c r="C12" s="1">
        <v>-27.736699999999999</v>
      </c>
      <c r="D12" s="1">
        <v>-19.119299999999999</v>
      </c>
      <c r="E12" s="1">
        <v>98.970100000000002</v>
      </c>
      <c r="F12" s="1">
        <v>0.69379999999999997</v>
      </c>
      <c r="G12" s="1">
        <v>70.065399999999997</v>
      </c>
      <c r="H12" s="1">
        <v>48.2971</v>
      </c>
    </row>
    <row r="13" spans="1:8" x14ac:dyDescent="0.25">
      <c r="A13" s="1" t="s">
        <v>32</v>
      </c>
      <c r="B13" s="1">
        <v>100.3741</v>
      </c>
      <c r="C13" s="1">
        <v>-44.697699999999998</v>
      </c>
      <c r="D13" s="1">
        <v>-30.810700000000001</v>
      </c>
      <c r="E13" s="1">
        <v>141.655</v>
      </c>
      <c r="F13" s="1">
        <v>0.4047</v>
      </c>
      <c r="G13" s="1">
        <v>81.0745</v>
      </c>
      <c r="H13" s="1">
        <v>55.885800000000003</v>
      </c>
    </row>
    <row r="14" spans="1:8" x14ac:dyDescent="0.25">
      <c r="A14" s="1" t="s">
        <v>21</v>
      </c>
      <c r="B14" s="1">
        <v>124.1178</v>
      </c>
      <c r="C14" s="1">
        <v>-20.953499999999998</v>
      </c>
      <c r="D14" s="1">
        <v>-14.4436</v>
      </c>
      <c r="E14" s="1">
        <v>163.53890000000001</v>
      </c>
      <c r="F14" s="1">
        <v>0.30409999999999998</v>
      </c>
      <c r="G14" s="1">
        <v>89.777100000000004</v>
      </c>
      <c r="H14" s="1">
        <v>61.884700000000002</v>
      </c>
    </row>
    <row r="15" spans="1:8" x14ac:dyDescent="0.25">
      <c r="A15" s="1" t="s">
        <v>22</v>
      </c>
      <c r="B15" s="1">
        <v>83.062899999999999</v>
      </c>
      <c r="C15" s="1">
        <v>-62.008499999999998</v>
      </c>
      <c r="D15" s="1">
        <v>-42.743400000000001</v>
      </c>
      <c r="E15" s="1">
        <v>98.477199999999996</v>
      </c>
      <c r="F15" s="1">
        <v>0.63619999999999999</v>
      </c>
      <c r="G15" s="1">
        <v>74.400000000000006</v>
      </c>
      <c r="H15" s="1">
        <v>51.284999999999997</v>
      </c>
    </row>
    <row r="16" spans="1:8" x14ac:dyDescent="0.25">
      <c r="A16" s="1" t="s">
        <v>33</v>
      </c>
      <c r="B16" s="1">
        <v>-2.339</v>
      </c>
      <c r="C16" s="1">
        <v>-147.41050000000001</v>
      </c>
      <c r="D16" s="1">
        <v>-101.6122</v>
      </c>
      <c r="E16" s="1">
        <v>296.50990000000002</v>
      </c>
      <c r="F16" s="1">
        <v>0.2382</v>
      </c>
      <c r="G16" s="1">
        <v>153.97110000000001</v>
      </c>
      <c r="H16" s="1">
        <v>106.1345</v>
      </c>
    </row>
    <row r="17" spans="1:8" x14ac:dyDescent="0.25">
      <c r="A17" s="1" t="s">
        <v>34</v>
      </c>
      <c r="B17" s="1">
        <v>-171.39959999999999</v>
      </c>
      <c r="C17" s="1">
        <v>-316.47120000000001</v>
      </c>
      <c r="D17" s="1">
        <v>-218.1482</v>
      </c>
      <c r="E17" s="1">
        <v>522.48509999999999</v>
      </c>
      <c r="F17" s="1">
        <v>0.16</v>
      </c>
      <c r="G17" s="1">
        <v>325.0455</v>
      </c>
      <c r="H17" s="1">
        <v>224.05860000000001</v>
      </c>
    </row>
    <row r="18" spans="1:8" x14ac:dyDescent="0.25">
      <c r="A18" s="1" t="s">
        <v>1</v>
      </c>
      <c r="B18" s="1">
        <v>145.07169999999999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-7.7396529999999997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2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184.50579999999999</v>
      </c>
      <c r="C23" s="1">
        <v>-15.623200000000001</v>
      </c>
      <c r="D23" s="1">
        <v>-7.8066000000000004</v>
      </c>
      <c r="E23" s="1">
        <v>221.5419</v>
      </c>
      <c r="F23" s="1">
        <v>0.38469999999999999</v>
      </c>
      <c r="G23" s="1">
        <v>146.94499999999999</v>
      </c>
      <c r="H23" s="1">
        <v>73.425200000000004</v>
      </c>
    </row>
    <row r="24" spans="1:8" x14ac:dyDescent="0.25">
      <c r="A24" s="1" t="s">
        <v>17</v>
      </c>
      <c r="B24" s="1">
        <v>151.85810000000001</v>
      </c>
      <c r="C24" s="1">
        <v>-48.270400000000002</v>
      </c>
      <c r="D24" s="1">
        <v>-24.119700000000002</v>
      </c>
      <c r="E24" s="1">
        <v>186.90190000000001</v>
      </c>
      <c r="F24" s="1">
        <v>0.48749999999999999</v>
      </c>
      <c r="G24" s="1">
        <v>116.6596</v>
      </c>
      <c r="H24" s="1">
        <v>58.292299999999997</v>
      </c>
    </row>
    <row r="25" spans="1:8" x14ac:dyDescent="0.25">
      <c r="A25" s="1" t="s">
        <v>27</v>
      </c>
      <c r="B25" s="1">
        <v>39.694899999999997</v>
      </c>
      <c r="C25" s="1">
        <v>-160.43379999999999</v>
      </c>
      <c r="D25" s="1">
        <v>-80.165300000000002</v>
      </c>
      <c r="E25" s="1">
        <v>290.75279999999998</v>
      </c>
      <c r="F25" s="1">
        <v>0.3332</v>
      </c>
      <c r="G25" s="1">
        <v>177.03749999999999</v>
      </c>
      <c r="H25" s="1">
        <v>88.461799999999997</v>
      </c>
    </row>
    <row r="26" spans="1:8" x14ac:dyDescent="0.25">
      <c r="A26" s="1" t="s">
        <v>28</v>
      </c>
      <c r="B26" s="1">
        <v>92.022499999999994</v>
      </c>
      <c r="C26" s="1">
        <v>-108.1063</v>
      </c>
      <c r="D26" s="1">
        <v>-54.0184</v>
      </c>
      <c r="E26" s="1">
        <v>201.4794</v>
      </c>
      <c r="F26" s="1">
        <v>0.42620000000000002</v>
      </c>
      <c r="G26" s="1">
        <v>135.82380000000001</v>
      </c>
      <c r="H26" s="1">
        <v>67.868200000000002</v>
      </c>
    </row>
    <row r="27" spans="1:8" x14ac:dyDescent="0.25">
      <c r="A27" s="1" t="s">
        <v>29</v>
      </c>
      <c r="B27" s="1">
        <v>44.203299999999999</v>
      </c>
      <c r="C27" s="1">
        <v>-155.92580000000001</v>
      </c>
      <c r="D27" s="1">
        <v>-77.912700000000001</v>
      </c>
      <c r="E27" s="1">
        <v>217.5968</v>
      </c>
      <c r="F27" s="1">
        <v>0.4894</v>
      </c>
      <c r="G27" s="1">
        <v>161.34129999999999</v>
      </c>
      <c r="H27" s="1">
        <v>80.618700000000004</v>
      </c>
    </row>
    <row r="28" spans="1:8" x14ac:dyDescent="0.25">
      <c r="A28" s="1" t="s">
        <v>18</v>
      </c>
      <c r="B28" s="1">
        <v>103.697</v>
      </c>
      <c r="C28" s="1">
        <v>-96.431899999999999</v>
      </c>
      <c r="D28" s="1">
        <v>-48.184899999999999</v>
      </c>
      <c r="E28" s="1">
        <v>197.67250000000001</v>
      </c>
      <c r="F28" s="1">
        <v>0.50190000000000001</v>
      </c>
      <c r="G28" s="1">
        <v>124.3723</v>
      </c>
      <c r="H28" s="1">
        <v>62.146099999999997</v>
      </c>
    </row>
    <row r="29" spans="1:8" x14ac:dyDescent="0.25">
      <c r="A29" s="1" t="s">
        <v>30</v>
      </c>
      <c r="B29" s="1">
        <v>-154.12719999999999</v>
      </c>
      <c r="C29" s="1">
        <v>-354.2559</v>
      </c>
      <c r="D29" s="1">
        <v>-177.01390000000001</v>
      </c>
      <c r="E29" s="1">
        <v>583.55240000000003</v>
      </c>
      <c r="F29" s="1">
        <v>0.215</v>
      </c>
      <c r="G29" s="1">
        <v>369.33960000000002</v>
      </c>
      <c r="H29" s="1">
        <v>184.55090000000001</v>
      </c>
    </row>
    <row r="30" spans="1:8" x14ac:dyDescent="0.25">
      <c r="A30" s="1" t="s">
        <v>19</v>
      </c>
      <c r="B30" s="1">
        <v>-164.37190000000001</v>
      </c>
      <c r="C30" s="1">
        <v>-364.5009</v>
      </c>
      <c r="D30" s="1">
        <v>-182.13319999999999</v>
      </c>
      <c r="E30" s="1">
        <v>583.69449999999995</v>
      </c>
      <c r="F30" s="1">
        <v>0.2147</v>
      </c>
      <c r="G30" s="1">
        <v>373.47059999999999</v>
      </c>
      <c r="H30" s="1">
        <v>186.61510000000001</v>
      </c>
    </row>
    <row r="31" spans="1:8" x14ac:dyDescent="0.25">
      <c r="A31" s="1" t="s">
        <v>20</v>
      </c>
      <c r="B31" s="1">
        <v>-454.46629999999999</v>
      </c>
      <c r="C31" s="1">
        <v>-654.59280000000001</v>
      </c>
      <c r="D31" s="1">
        <v>-327.08580000000001</v>
      </c>
      <c r="E31" s="1">
        <v>862.57039999999995</v>
      </c>
      <c r="F31" s="1">
        <v>0.1797</v>
      </c>
      <c r="G31" s="1">
        <v>673.55650000000003</v>
      </c>
      <c r="H31" s="1">
        <v>336.56150000000002</v>
      </c>
    </row>
    <row r="32" spans="1:8" x14ac:dyDescent="0.25">
      <c r="A32" s="1" t="s">
        <v>31</v>
      </c>
      <c r="B32" s="1">
        <v>156.18129999999999</v>
      </c>
      <c r="C32" s="1">
        <v>-43.946899999999999</v>
      </c>
      <c r="D32" s="1">
        <v>-21.959299999999999</v>
      </c>
      <c r="E32" s="1">
        <v>139.166</v>
      </c>
      <c r="F32" s="1">
        <v>0.7147</v>
      </c>
      <c r="G32" s="1">
        <v>100.9393</v>
      </c>
      <c r="H32" s="1">
        <v>50.437199999999997</v>
      </c>
    </row>
    <row r="33" spans="1:8" x14ac:dyDescent="0.25">
      <c r="A33" s="1" t="s">
        <v>32</v>
      </c>
      <c r="B33" s="1">
        <v>126.78570000000001</v>
      </c>
      <c r="C33" s="1">
        <v>-73.343400000000003</v>
      </c>
      <c r="D33" s="1">
        <v>-36.648099999999999</v>
      </c>
      <c r="E33" s="1">
        <v>190.77289999999999</v>
      </c>
      <c r="F33" s="1">
        <v>0.43409999999999999</v>
      </c>
      <c r="G33" s="1">
        <v>123.2437</v>
      </c>
      <c r="H33" s="1">
        <v>61.5822</v>
      </c>
    </row>
    <row r="34" spans="1:8" x14ac:dyDescent="0.25">
      <c r="A34" s="1" t="s">
        <v>21</v>
      </c>
      <c r="B34" s="1">
        <v>199.14340000000001</v>
      </c>
      <c r="C34" s="1">
        <v>-0.98570000000000002</v>
      </c>
      <c r="D34" s="1">
        <v>-0.49249999999999999</v>
      </c>
      <c r="E34" s="1">
        <v>211.4753</v>
      </c>
      <c r="F34" s="1">
        <v>0.37969999999999998</v>
      </c>
      <c r="G34" s="1">
        <v>139.3724</v>
      </c>
      <c r="H34" s="1">
        <v>69.641300000000001</v>
      </c>
    </row>
    <row r="35" spans="1:8" x14ac:dyDescent="0.25">
      <c r="A35" s="1" t="s">
        <v>22</v>
      </c>
      <c r="B35" s="1">
        <v>129.12360000000001</v>
      </c>
      <c r="C35" s="1">
        <v>-71.004900000000006</v>
      </c>
      <c r="D35" s="1">
        <v>-35.479599999999998</v>
      </c>
      <c r="E35" s="1">
        <v>139.48750000000001</v>
      </c>
      <c r="F35" s="1">
        <v>0.66169999999999995</v>
      </c>
      <c r="G35" s="1">
        <v>101.4486</v>
      </c>
      <c r="H35" s="1">
        <v>50.691600000000001</v>
      </c>
    </row>
    <row r="36" spans="1:8" x14ac:dyDescent="0.25">
      <c r="A36" s="1" t="s">
        <v>33</v>
      </c>
      <c r="B36" s="1">
        <v>6.8041</v>
      </c>
      <c r="C36" s="1">
        <v>-193.3246</v>
      </c>
      <c r="D36" s="1">
        <v>-96.600099999999998</v>
      </c>
      <c r="E36" s="1">
        <v>337.27769999999998</v>
      </c>
      <c r="F36" s="1">
        <v>0.3251</v>
      </c>
      <c r="G36" s="1">
        <v>201.10050000000001</v>
      </c>
      <c r="H36" s="1">
        <v>100.4855</v>
      </c>
    </row>
    <row r="37" spans="1:8" x14ac:dyDescent="0.25">
      <c r="A37" s="1" t="s">
        <v>34</v>
      </c>
      <c r="B37" s="1">
        <v>-159.24930000000001</v>
      </c>
      <c r="C37" s="1">
        <v>-359.37830000000002</v>
      </c>
      <c r="D37" s="1">
        <v>-179.5735</v>
      </c>
      <c r="E37" s="1">
        <v>560.40769999999998</v>
      </c>
      <c r="F37" s="1">
        <v>0.2281</v>
      </c>
      <c r="G37" s="1">
        <v>369.96839999999997</v>
      </c>
      <c r="H37" s="1">
        <v>184.86510000000001</v>
      </c>
    </row>
    <row r="38" spans="1:8" x14ac:dyDescent="0.25">
      <c r="A38" s="1" t="s">
        <v>1</v>
      </c>
      <c r="B38" s="1">
        <v>200.12880000000001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31.299189999999999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3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91.593699999999998</v>
      </c>
      <c r="C43" s="1">
        <v>-125.02370000000001</v>
      </c>
      <c r="D43" s="1">
        <v>-57.716099999999997</v>
      </c>
      <c r="E43" s="1">
        <v>307.19670000000002</v>
      </c>
      <c r="F43" s="1">
        <v>0.43330000000000002</v>
      </c>
      <c r="G43" s="1">
        <v>177.99</v>
      </c>
      <c r="H43" s="1">
        <v>82.167599999999993</v>
      </c>
    </row>
    <row r="44" spans="1:8" x14ac:dyDescent="0.25">
      <c r="A44" s="1" t="s">
        <v>17</v>
      </c>
      <c r="B44" s="1">
        <v>65.886600000000001</v>
      </c>
      <c r="C44" s="1">
        <v>-150.73089999999999</v>
      </c>
      <c r="D44" s="1">
        <v>-69.583600000000004</v>
      </c>
      <c r="E44" s="1">
        <v>286.21589999999998</v>
      </c>
      <c r="F44" s="1">
        <v>0.54079999999999995</v>
      </c>
      <c r="G44" s="1">
        <v>168.99979999999999</v>
      </c>
      <c r="H44" s="1">
        <v>78.017399999999995</v>
      </c>
    </row>
    <row r="45" spans="1:8" x14ac:dyDescent="0.25">
      <c r="A45" s="1" t="s">
        <v>27</v>
      </c>
      <c r="B45" s="1">
        <v>24.577400000000001</v>
      </c>
      <c r="C45" s="1">
        <v>-192.03989999999999</v>
      </c>
      <c r="D45" s="1">
        <v>-88.653599999999997</v>
      </c>
      <c r="E45" s="1">
        <v>337.8965</v>
      </c>
      <c r="F45" s="1">
        <v>0.39760000000000001</v>
      </c>
      <c r="G45" s="1">
        <v>197.55070000000001</v>
      </c>
      <c r="H45" s="1">
        <v>91.197599999999994</v>
      </c>
    </row>
    <row r="46" spans="1:8" x14ac:dyDescent="0.25">
      <c r="A46" s="1" t="s">
        <v>28</v>
      </c>
      <c r="B46" s="1">
        <v>56.263800000000003</v>
      </c>
      <c r="C46" s="1">
        <v>-160.35339999999999</v>
      </c>
      <c r="D46" s="1">
        <v>-74.025800000000004</v>
      </c>
      <c r="E46" s="1">
        <v>317.19580000000002</v>
      </c>
      <c r="F46" s="1">
        <v>0.4002</v>
      </c>
      <c r="G46" s="1">
        <v>179.04810000000001</v>
      </c>
      <c r="H46" s="1">
        <v>82.656099999999995</v>
      </c>
    </row>
    <row r="47" spans="1:8" x14ac:dyDescent="0.25">
      <c r="A47" s="1" t="s">
        <v>29</v>
      </c>
      <c r="B47" s="1">
        <v>27.025400000000001</v>
      </c>
      <c r="C47" s="1">
        <v>-189.59209999999999</v>
      </c>
      <c r="D47" s="1">
        <v>-87.523600000000002</v>
      </c>
      <c r="E47" s="1">
        <v>326.23520000000002</v>
      </c>
      <c r="F47" s="1">
        <v>0.42259999999999998</v>
      </c>
      <c r="G47" s="1">
        <v>193.53649999999999</v>
      </c>
      <c r="H47" s="1">
        <v>89.344499999999996</v>
      </c>
    </row>
    <row r="48" spans="1:8" x14ac:dyDescent="0.25">
      <c r="A48" s="1" t="s">
        <v>18</v>
      </c>
      <c r="B48" s="1">
        <v>43.655299999999997</v>
      </c>
      <c r="C48" s="1">
        <v>-172.96270000000001</v>
      </c>
      <c r="D48" s="1">
        <v>-79.846800000000002</v>
      </c>
      <c r="E48" s="1">
        <v>298.91030000000001</v>
      </c>
      <c r="F48" s="1">
        <v>0.49980000000000002</v>
      </c>
      <c r="G48" s="1">
        <v>178.1447</v>
      </c>
      <c r="H48" s="1">
        <v>82.239000000000004</v>
      </c>
    </row>
    <row r="49" spans="1:8" x14ac:dyDescent="0.25">
      <c r="A49" s="1" t="s">
        <v>30</v>
      </c>
      <c r="B49" s="1">
        <v>47.962499999999999</v>
      </c>
      <c r="C49" s="1">
        <v>-168.65530000000001</v>
      </c>
      <c r="D49" s="1">
        <v>-77.8583</v>
      </c>
      <c r="E49" s="1">
        <v>307.8836</v>
      </c>
      <c r="F49" s="1">
        <v>0.46100000000000002</v>
      </c>
      <c r="G49" s="1">
        <v>181.25020000000001</v>
      </c>
      <c r="H49" s="1">
        <v>83.672600000000003</v>
      </c>
    </row>
    <row r="50" spans="1:8" x14ac:dyDescent="0.25">
      <c r="A50" s="1" t="s">
        <v>19</v>
      </c>
      <c r="B50" s="1">
        <v>36.758899999999997</v>
      </c>
      <c r="C50" s="1">
        <v>-179.85810000000001</v>
      </c>
      <c r="D50" s="1">
        <v>-83.03</v>
      </c>
      <c r="E50" s="1">
        <v>315.36380000000003</v>
      </c>
      <c r="F50" s="1">
        <v>0.44369999999999998</v>
      </c>
      <c r="G50" s="1">
        <v>186.3287</v>
      </c>
      <c r="H50" s="1">
        <v>86.017099999999999</v>
      </c>
    </row>
    <row r="51" spans="1:8" x14ac:dyDescent="0.25">
      <c r="A51" s="1" t="s">
        <v>20</v>
      </c>
      <c r="B51" s="1">
        <v>43.747</v>
      </c>
      <c r="C51" s="1">
        <v>-172.87020000000001</v>
      </c>
      <c r="D51" s="1">
        <v>-79.804100000000005</v>
      </c>
      <c r="E51" s="1">
        <v>328.1909</v>
      </c>
      <c r="F51" s="1">
        <v>0.41949999999999998</v>
      </c>
      <c r="G51" s="1">
        <v>194.69589999999999</v>
      </c>
      <c r="H51" s="1">
        <v>89.8797</v>
      </c>
    </row>
    <row r="52" spans="1:8" x14ac:dyDescent="0.25">
      <c r="A52" s="1" t="s">
        <v>31</v>
      </c>
      <c r="B52" s="1">
        <v>117.25490000000001</v>
      </c>
      <c r="C52" s="1">
        <v>-99.361999999999995</v>
      </c>
      <c r="D52" s="1">
        <v>-45.869599999999998</v>
      </c>
      <c r="E52" s="1">
        <v>247.86160000000001</v>
      </c>
      <c r="F52" s="1">
        <v>0.64939999999999998</v>
      </c>
      <c r="G52" s="1">
        <v>143.32079999999999</v>
      </c>
      <c r="H52" s="1">
        <v>66.162800000000004</v>
      </c>
    </row>
    <row r="53" spans="1:8" x14ac:dyDescent="0.25">
      <c r="A53" s="1" t="s">
        <v>32</v>
      </c>
      <c r="B53" s="1">
        <v>92.370500000000007</v>
      </c>
      <c r="C53" s="1">
        <v>-124.2471</v>
      </c>
      <c r="D53" s="1">
        <v>-57.357599999999998</v>
      </c>
      <c r="E53" s="1">
        <v>293.29300000000001</v>
      </c>
      <c r="F53" s="1">
        <v>0.41370000000000001</v>
      </c>
      <c r="G53" s="1">
        <v>159.2433</v>
      </c>
      <c r="H53" s="1">
        <v>73.513300000000001</v>
      </c>
    </row>
    <row r="54" spans="1:8" x14ac:dyDescent="0.25">
      <c r="A54" s="1" t="s">
        <v>21</v>
      </c>
      <c r="B54" s="1">
        <v>75.266900000000007</v>
      </c>
      <c r="C54" s="1">
        <v>-141.3511</v>
      </c>
      <c r="D54" s="1">
        <v>-65.253600000000006</v>
      </c>
      <c r="E54" s="1">
        <v>289.88819999999998</v>
      </c>
      <c r="F54" s="1">
        <v>0.4642</v>
      </c>
      <c r="G54" s="1">
        <v>162.06819999999999</v>
      </c>
      <c r="H54" s="1">
        <v>74.817400000000006</v>
      </c>
    </row>
    <row r="55" spans="1:8" x14ac:dyDescent="0.25">
      <c r="A55" s="1" t="s">
        <v>22</v>
      </c>
      <c r="B55" s="1">
        <v>57.060600000000001</v>
      </c>
      <c r="C55" s="1">
        <v>-159.55690000000001</v>
      </c>
      <c r="D55" s="1">
        <v>-73.658100000000005</v>
      </c>
      <c r="E55" s="1">
        <v>289.37920000000003</v>
      </c>
      <c r="F55" s="1">
        <v>0.49640000000000001</v>
      </c>
      <c r="G55" s="1">
        <v>164.87389999999999</v>
      </c>
      <c r="H55" s="1">
        <v>76.1126</v>
      </c>
    </row>
    <row r="56" spans="1:8" x14ac:dyDescent="0.25">
      <c r="A56" s="1" t="s">
        <v>33</v>
      </c>
      <c r="B56" s="1">
        <v>50.122599999999998</v>
      </c>
      <c r="C56" s="1">
        <v>-166.49469999999999</v>
      </c>
      <c r="D56" s="1">
        <v>-76.860900000000001</v>
      </c>
      <c r="E56" s="1">
        <v>317.53769999999997</v>
      </c>
      <c r="F56" s="1">
        <v>0.40339999999999998</v>
      </c>
      <c r="G56" s="1">
        <v>175.78030000000001</v>
      </c>
      <c r="H56" s="1">
        <v>81.147499999999994</v>
      </c>
    </row>
    <row r="57" spans="1:8" x14ac:dyDescent="0.25">
      <c r="A57" s="1" t="s">
        <v>34</v>
      </c>
      <c r="B57" s="1">
        <v>42.360700000000001</v>
      </c>
      <c r="C57" s="1">
        <v>-174.25620000000001</v>
      </c>
      <c r="D57" s="1">
        <v>-80.443899999999999</v>
      </c>
      <c r="E57" s="1">
        <v>310.97809999999998</v>
      </c>
      <c r="F57" s="1">
        <v>0.45140000000000002</v>
      </c>
      <c r="G57" s="1">
        <v>182.9324</v>
      </c>
      <c r="H57" s="1">
        <v>84.449200000000005</v>
      </c>
    </row>
    <row r="58" spans="1:8" x14ac:dyDescent="0.25">
      <c r="A58" s="1" t="s">
        <v>1</v>
      </c>
      <c r="B58" s="1">
        <v>216.6183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3.8233990000000002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14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313.80009999999999</v>
      </c>
      <c r="C63" s="1">
        <v>-165.1558</v>
      </c>
      <c r="D63" s="1">
        <v>-34.482399999999998</v>
      </c>
      <c r="E63" s="1">
        <v>568.46079999999995</v>
      </c>
      <c r="F63" s="1">
        <v>0.4108</v>
      </c>
      <c r="G63" s="1">
        <v>366.51429999999999</v>
      </c>
      <c r="H63" s="1">
        <v>76.523399999999995</v>
      </c>
    </row>
    <row r="64" spans="1:8" x14ac:dyDescent="0.25">
      <c r="A64" s="1" t="s">
        <v>17</v>
      </c>
      <c r="B64" s="1">
        <v>211.07839999999999</v>
      </c>
      <c r="C64" s="1">
        <v>-267.87920000000003</v>
      </c>
      <c r="D64" s="1">
        <v>-55.929699999999997</v>
      </c>
      <c r="E64" s="1">
        <v>522.51089999999999</v>
      </c>
      <c r="F64" s="1">
        <v>0.49459999999999998</v>
      </c>
      <c r="G64" s="1">
        <v>319.82749999999999</v>
      </c>
      <c r="H64" s="1">
        <v>66.775800000000004</v>
      </c>
    </row>
    <row r="65" spans="1:8" x14ac:dyDescent="0.25">
      <c r="A65" s="1" t="s">
        <v>27</v>
      </c>
      <c r="B65" s="1">
        <v>77.487799999999993</v>
      </c>
      <c r="C65" s="1">
        <v>-401.46769999999998</v>
      </c>
      <c r="D65" s="1">
        <v>-83.821200000000005</v>
      </c>
      <c r="E65" s="1">
        <v>628.94380000000001</v>
      </c>
      <c r="F65" s="1">
        <v>0.42709999999999998</v>
      </c>
      <c r="G65" s="1">
        <v>409.9828</v>
      </c>
      <c r="H65" s="1">
        <v>85.599100000000007</v>
      </c>
    </row>
    <row r="66" spans="1:8" x14ac:dyDescent="0.25">
      <c r="A66" s="1" t="s">
        <v>28</v>
      </c>
      <c r="B66" s="1">
        <v>110.6853</v>
      </c>
      <c r="C66" s="1">
        <v>-368.2713</v>
      </c>
      <c r="D66" s="1">
        <v>-76.890299999999996</v>
      </c>
      <c r="E66" s="1">
        <v>604.93039999999996</v>
      </c>
      <c r="F66" s="1">
        <v>0.43009999999999998</v>
      </c>
      <c r="G66" s="1">
        <v>387.53769999999997</v>
      </c>
      <c r="H66" s="1">
        <v>80.912800000000004</v>
      </c>
    </row>
    <row r="67" spans="1:8" x14ac:dyDescent="0.25">
      <c r="A67" s="1" t="s">
        <v>29</v>
      </c>
      <c r="B67" s="1">
        <v>61.783000000000001</v>
      </c>
      <c r="C67" s="1">
        <v>-417.17399999999998</v>
      </c>
      <c r="D67" s="1">
        <v>-87.100499999999997</v>
      </c>
      <c r="E67" s="1">
        <v>618.86210000000005</v>
      </c>
      <c r="F67" s="1">
        <v>0.45679999999999998</v>
      </c>
      <c r="G67" s="1">
        <v>421.34829999999999</v>
      </c>
      <c r="H67" s="1">
        <v>87.971999999999994</v>
      </c>
    </row>
    <row r="68" spans="1:8" x14ac:dyDescent="0.25">
      <c r="A68" s="1" t="s">
        <v>18</v>
      </c>
      <c r="B68" s="1">
        <v>172.9442</v>
      </c>
      <c r="C68" s="1">
        <v>-306.01229999999998</v>
      </c>
      <c r="D68" s="1">
        <v>-63.891399999999997</v>
      </c>
      <c r="E68" s="1">
        <v>538.82650000000001</v>
      </c>
      <c r="F68" s="1">
        <v>0.52080000000000004</v>
      </c>
      <c r="G68" s="1">
        <v>345.86040000000003</v>
      </c>
      <c r="H68" s="1">
        <v>72.211100000000002</v>
      </c>
    </row>
    <row r="69" spans="1:8" x14ac:dyDescent="0.25">
      <c r="A69" s="1" t="s">
        <v>30</v>
      </c>
      <c r="B69" s="1">
        <v>81.328800000000001</v>
      </c>
      <c r="C69" s="1">
        <v>-397.62869999999998</v>
      </c>
      <c r="D69" s="1">
        <v>-83.0197</v>
      </c>
      <c r="E69" s="1">
        <v>609.52290000000005</v>
      </c>
      <c r="F69" s="1">
        <v>0.45340000000000003</v>
      </c>
      <c r="G69" s="1">
        <v>407.15890000000002</v>
      </c>
      <c r="H69" s="1">
        <v>85.009500000000003</v>
      </c>
    </row>
    <row r="70" spans="1:8" x14ac:dyDescent="0.25">
      <c r="A70" s="1" t="s">
        <v>19</v>
      </c>
      <c r="B70" s="1">
        <v>64.831800000000001</v>
      </c>
      <c r="C70" s="1">
        <v>-414.12520000000001</v>
      </c>
      <c r="D70" s="1">
        <v>-86.463899999999995</v>
      </c>
      <c r="E70" s="1">
        <v>622.67989999999998</v>
      </c>
      <c r="F70" s="1">
        <v>0.4466</v>
      </c>
      <c r="G70" s="1">
        <v>419.87689999999998</v>
      </c>
      <c r="H70" s="1">
        <v>87.6648</v>
      </c>
    </row>
    <row r="71" spans="1:8" x14ac:dyDescent="0.25">
      <c r="A71" s="1" t="s">
        <v>20</v>
      </c>
      <c r="B71" s="1">
        <v>66.960899999999995</v>
      </c>
      <c r="C71" s="1">
        <v>-411.99630000000002</v>
      </c>
      <c r="D71" s="1">
        <v>-86.019499999999994</v>
      </c>
      <c r="E71" s="1">
        <v>636.51880000000006</v>
      </c>
      <c r="F71" s="1">
        <v>0.43490000000000001</v>
      </c>
      <c r="G71" s="1">
        <v>428.35829999999999</v>
      </c>
      <c r="H71" s="1">
        <v>89.435599999999994</v>
      </c>
    </row>
    <row r="72" spans="1:8" x14ac:dyDescent="0.25">
      <c r="A72" s="1" t="s">
        <v>31</v>
      </c>
      <c r="B72" s="1">
        <v>229.83760000000001</v>
      </c>
      <c r="C72" s="1">
        <v>-249.11879999999999</v>
      </c>
      <c r="D72" s="1">
        <v>-52.012700000000002</v>
      </c>
      <c r="E72" s="1">
        <v>474.15890000000002</v>
      </c>
      <c r="F72" s="1">
        <v>0.62</v>
      </c>
      <c r="G72" s="1">
        <v>303.48610000000002</v>
      </c>
      <c r="H72" s="1">
        <v>63.363900000000001</v>
      </c>
    </row>
    <row r="73" spans="1:8" x14ac:dyDescent="0.25">
      <c r="A73" s="1" t="s">
        <v>32</v>
      </c>
      <c r="B73" s="1">
        <v>171.4357</v>
      </c>
      <c r="C73" s="1">
        <v>-307.52019999999999</v>
      </c>
      <c r="D73" s="1">
        <v>-64.206199999999995</v>
      </c>
      <c r="E73" s="1">
        <v>569.73569999999995</v>
      </c>
      <c r="F73" s="1">
        <v>0.43859999999999999</v>
      </c>
      <c r="G73" s="1">
        <v>351.1284</v>
      </c>
      <c r="H73" s="1">
        <v>73.311000000000007</v>
      </c>
    </row>
    <row r="74" spans="1:8" x14ac:dyDescent="0.25">
      <c r="A74" s="1" t="s">
        <v>21</v>
      </c>
      <c r="B74" s="1">
        <v>370.0917</v>
      </c>
      <c r="C74" s="1">
        <v>-108.8651</v>
      </c>
      <c r="D74" s="1">
        <v>-22.729600000000001</v>
      </c>
      <c r="E74" s="1">
        <v>504.79349999999999</v>
      </c>
      <c r="F74" s="1">
        <v>0.49159999999999998</v>
      </c>
      <c r="G74" s="1">
        <v>330.6103</v>
      </c>
      <c r="H74" s="1">
        <v>69.027100000000004</v>
      </c>
    </row>
    <row r="75" spans="1:8" x14ac:dyDescent="0.25">
      <c r="A75" s="1" t="s">
        <v>22</v>
      </c>
      <c r="B75" s="1">
        <v>240.84450000000001</v>
      </c>
      <c r="C75" s="1">
        <v>-238.11250000000001</v>
      </c>
      <c r="D75" s="1">
        <v>-49.714799999999997</v>
      </c>
      <c r="E75" s="1">
        <v>458.14960000000002</v>
      </c>
      <c r="F75" s="1">
        <v>0.6452</v>
      </c>
      <c r="G75" s="1">
        <v>284.5188</v>
      </c>
      <c r="H75" s="1">
        <v>59.403799999999997</v>
      </c>
    </row>
    <row r="76" spans="1:8" x14ac:dyDescent="0.25">
      <c r="A76" s="1" t="s">
        <v>33</v>
      </c>
      <c r="B76" s="1">
        <v>70.135999999999996</v>
      </c>
      <c r="C76" s="1">
        <v>-408.82029999999997</v>
      </c>
      <c r="D76" s="1">
        <v>-85.356300000000005</v>
      </c>
      <c r="E76" s="1">
        <v>630.32410000000004</v>
      </c>
      <c r="F76" s="1">
        <v>0.43049999999999999</v>
      </c>
      <c r="G76" s="1">
        <v>412.50099999999998</v>
      </c>
      <c r="H76" s="1">
        <v>86.124799999999993</v>
      </c>
    </row>
    <row r="77" spans="1:8" x14ac:dyDescent="0.25">
      <c r="A77" s="1" t="s">
        <v>34</v>
      </c>
      <c r="B77" s="1">
        <v>73.080399999999997</v>
      </c>
      <c r="C77" s="1">
        <v>-405.87670000000003</v>
      </c>
      <c r="D77" s="1">
        <v>-84.741799999999998</v>
      </c>
      <c r="E77" s="1">
        <v>615.26210000000003</v>
      </c>
      <c r="F77" s="1">
        <v>0.45040000000000002</v>
      </c>
      <c r="G77" s="1">
        <v>412.55340000000001</v>
      </c>
      <c r="H77" s="1">
        <v>86.135800000000003</v>
      </c>
    </row>
    <row r="78" spans="1:8" x14ac:dyDescent="0.25">
      <c r="A78" s="1" t="s">
        <v>1</v>
      </c>
      <c r="B78" s="1">
        <v>478.9572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3.8094229999999998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5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403.51870000000002</v>
      </c>
      <c r="C83" s="1">
        <v>-149.37979999999999</v>
      </c>
      <c r="D83" s="1">
        <v>-27.017499999999998</v>
      </c>
      <c r="E83" s="1">
        <v>645.82770000000005</v>
      </c>
      <c r="F83" s="1">
        <v>0.39419999999999999</v>
      </c>
      <c r="G83" s="1">
        <v>419.87909999999999</v>
      </c>
      <c r="H83" s="1">
        <v>75.941299999999998</v>
      </c>
    </row>
    <row r="84" spans="1:8" x14ac:dyDescent="0.25">
      <c r="A84" s="1" t="s">
        <v>17</v>
      </c>
      <c r="B84" s="1">
        <v>254.3569</v>
      </c>
      <c r="C84" s="1">
        <v>-298.54199999999997</v>
      </c>
      <c r="D84" s="1">
        <v>-53.995699999999999</v>
      </c>
      <c r="E84" s="1">
        <v>586.61040000000003</v>
      </c>
      <c r="F84" s="1">
        <v>0.4803</v>
      </c>
      <c r="G84" s="1">
        <v>360.4563</v>
      </c>
      <c r="H84" s="1">
        <v>65.193799999999996</v>
      </c>
    </row>
    <row r="85" spans="1:8" x14ac:dyDescent="0.25">
      <c r="A85" s="1" t="s">
        <v>27</v>
      </c>
      <c r="B85" s="1">
        <v>109.7071</v>
      </c>
      <c r="C85" s="1">
        <v>-443.19299999999998</v>
      </c>
      <c r="D85" s="1">
        <v>-80.158000000000001</v>
      </c>
      <c r="E85" s="1">
        <v>693.80250000000001</v>
      </c>
      <c r="F85" s="1">
        <v>0.42909999999999998</v>
      </c>
      <c r="G85" s="1">
        <v>454.69110000000001</v>
      </c>
      <c r="H85" s="1">
        <v>82.2376</v>
      </c>
    </row>
    <row r="86" spans="1:8" x14ac:dyDescent="0.25">
      <c r="A86" s="1" t="s">
        <v>28</v>
      </c>
      <c r="B86" s="1">
        <v>126.8771</v>
      </c>
      <c r="C86" s="1">
        <v>-426.02109999999999</v>
      </c>
      <c r="D86" s="1">
        <v>-77.052199999999999</v>
      </c>
      <c r="E86" s="1">
        <v>680.44889999999998</v>
      </c>
      <c r="F86" s="1">
        <v>0.432</v>
      </c>
      <c r="G86" s="1">
        <v>443.3877</v>
      </c>
      <c r="H86" s="1">
        <v>80.193200000000004</v>
      </c>
    </row>
    <row r="87" spans="1:8" x14ac:dyDescent="0.25">
      <c r="A87" s="1" t="s">
        <v>29</v>
      </c>
      <c r="B87" s="1">
        <v>79.5732</v>
      </c>
      <c r="C87" s="1">
        <v>-473.32569999999998</v>
      </c>
      <c r="D87" s="1">
        <v>-85.607900000000001</v>
      </c>
      <c r="E87" s="1">
        <v>689.03179999999998</v>
      </c>
      <c r="F87" s="1">
        <v>0.46560000000000001</v>
      </c>
      <c r="G87" s="1">
        <v>478.48340000000002</v>
      </c>
      <c r="H87" s="1">
        <v>86.540800000000004</v>
      </c>
    </row>
    <row r="88" spans="1:8" x14ac:dyDescent="0.25">
      <c r="A88" s="1" t="s">
        <v>18</v>
      </c>
      <c r="B88" s="1">
        <v>289.67090000000002</v>
      </c>
      <c r="C88" s="1">
        <v>-263.22719999999998</v>
      </c>
      <c r="D88" s="1">
        <v>-47.608499999999999</v>
      </c>
      <c r="E88" s="1">
        <v>578.27890000000002</v>
      </c>
      <c r="F88" s="1">
        <v>0.55420000000000003</v>
      </c>
      <c r="G88" s="1">
        <v>371.74610000000001</v>
      </c>
      <c r="H88" s="1">
        <v>67.235799999999998</v>
      </c>
    </row>
    <row r="89" spans="1:8" x14ac:dyDescent="0.25">
      <c r="A89" s="1" t="s">
        <v>30</v>
      </c>
      <c r="B89" s="1">
        <v>95.764700000000005</v>
      </c>
      <c r="C89" s="1">
        <v>-457.1352</v>
      </c>
      <c r="D89" s="1">
        <v>-82.679599999999994</v>
      </c>
      <c r="E89" s="1">
        <v>686.36940000000004</v>
      </c>
      <c r="F89" s="1">
        <v>0.45419999999999999</v>
      </c>
      <c r="G89" s="1">
        <v>466.84129999999999</v>
      </c>
      <c r="H89" s="1">
        <v>84.435100000000006</v>
      </c>
    </row>
    <row r="90" spans="1:8" x14ac:dyDescent="0.25">
      <c r="A90" s="1" t="s">
        <v>19</v>
      </c>
      <c r="B90" s="1">
        <v>79.813000000000002</v>
      </c>
      <c r="C90" s="1">
        <v>-473.08690000000001</v>
      </c>
      <c r="D90" s="1">
        <v>-85.564700000000002</v>
      </c>
      <c r="E90" s="1">
        <v>698.4434</v>
      </c>
      <c r="F90" s="1">
        <v>0.44850000000000001</v>
      </c>
      <c r="G90" s="1">
        <v>479.48070000000001</v>
      </c>
      <c r="H90" s="1">
        <v>86.721199999999996</v>
      </c>
    </row>
    <row r="91" spans="1:8" x14ac:dyDescent="0.25">
      <c r="A91" s="1" t="s">
        <v>20</v>
      </c>
      <c r="B91" s="1">
        <v>70.458100000000002</v>
      </c>
      <c r="C91" s="1">
        <v>-482.44240000000002</v>
      </c>
      <c r="D91" s="1">
        <v>-87.256799999999998</v>
      </c>
      <c r="E91" s="1">
        <v>722.15779999999995</v>
      </c>
      <c r="F91" s="1">
        <v>0.43440000000000001</v>
      </c>
      <c r="G91" s="1">
        <v>497.14190000000002</v>
      </c>
      <c r="H91" s="1">
        <v>89.915499999999994</v>
      </c>
    </row>
    <row r="92" spans="1:8" x14ac:dyDescent="0.25">
      <c r="A92" s="1" t="s">
        <v>31</v>
      </c>
      <c r="B92" s="1">
        <v>279.84359999999998</v>
      </c>
      <c r="C92" s="1">
        <v>-273.0548</v>
      </c>
      <c r="D92" s="1">
        <v>-49.386000000000003</v>
      </c>
      <c r="E92" s="1">
        <v>539.46429999999998</v>
      </c>
      <c r="F92" s="1">
        <v>0.60389999999999999</v>
      </c>
      <c r="G92" s="1">
        <v>347.32889999999998</v>
      </c>
      <c r="H92" s="1">
        <v>62.819600000000001</v>
      </c>
    </row>
    <row r="93" spans="1:8" x14ac:dyDescent="0.25">
      <c r="A93" s="1" t="s">
        <v>32</v>
      </c>
      <c r="B93" s="1">
        <v>234.9357</v>
      </c>
      <c r="C93" s="1">
        <v>-317.9633</v>
      </c>
      <c r="D93" s="1">
        <v>-57.508400000000002</v>
      </c>
      <c r="E93" s="1">
        <v>643.31449999999995</v>
      </c>
      <c r="F93" s="1">
        <v>0.42649999999999999</v>
      </c>
      <c r="G93" s="1">
        <v>391.03559999999999</v>
      </c>
      <c r="H93" s="1">
        <v>70.724599999999995</v>
      </c>
    </row>
    <row r="94" spans="1:8" x14ac:dyDescent="0.25">
      <c r="A94" s="1" t="s">
        <v>21</v>
      </c>
      <c r="B94" s="1">
        <v>518.55780000000004</v>
      </c>
      <c r="C94" s="1">
        <v>-34.340499999999999</v>
      </c>
      <c r="D94" s="1">
        <v>-6.2110000000000003</v>
      </c>
      <c r="E94" s="1">
        <v>603.11500000000001</v>
      </c>
      <c r="F94" s="1">
        <v>0.43909999999999999</v>
      </c>
      <c r="G94" s="1">
        <v>415.99970000000002</v>
      </c>
      <c r="H94" s="1">
        <v>75.239699999999999</v>
      </c>
    </row>
    <row r="95" spans="1:8" x14ac:dyDescent="0.25">
      <c r="A95" s="1" t="s">
        <v>22</v>
      </c>
      <c r="B95" s="1">
        <v>316.85419999999999</v>
      </c>
      <c r="C95" s="1">
        <v>-236.04400000000001</v>
      </c>
      <c r="D95" s="1">
        <v>-42.692</v>
      </c>
      <c r="E95" s="1">
        <v>496.3347</v>
      </c>
      <c r="F95" s="1">
        <v>0.66900000000000004</v>
      </c>
      <c r="G95" s="1">
        <v>311.54079999999999</v>
      </c>
      <c r="H95" s="1">
        <v>56.346699999999998</v>
      </c>
    </row>
    <row r="96" spans="1:8" x14ac:dyDescent="0.25">
      <c r="A96" s="1" t="s">
        <v>33</v>
      </c>
      <c r="B96" s="1">
        <v>82.541300000000007</v>
      </c>
      <c r="C96" s="1">
        <v>-470.35750000000002</v>
      </c>
      <c r="D96" s="1">
        <v>-85.071100000000001</v>
      </c>
      <c r="E96" s="1">
        <v>708.57150000000001</v>
      </c>
      <c r="F96" s="1">
        <v>0.43230000000000002</v>
      </c>
      <c r="G96" s="1">
        <v>473.43259999999998</v>
      </c>
      <c r="H96" s="1">
        <v>85.627300000000005</v>
      </c>
    </row>
    <row r="97" spans="1:8" x14ac:dyDescent="0.25">
      <c r="A97" s="1" t="s">
        <v>34</v>
      </c>
      <c r="B97" s="1">
        <v>87.788899999999998</v>
      </c>
      <c r="C97" s="1">
        <v>-465.1096</v>
      </c>
      <c r="D97" s="1">
        <v>-84.121899999999997</v>
      </c>
      <c r="E97" s="1">
        <v>691.28319999999997</v>
      </c>
      <c r="F97" s="1">
        <v>0.45190000000000002</v>
      </c>
      <c r="G97" s="1">
        <v>471.89080000000001</v>
      </c>
      <c r="H97" s="1">
        <v>85.348399999999998</v>
      </c>
    </row>
    <row r="98" spans="1:8" x14ac:dyDescent="0.25">
      <c r="A98" s="1" t="s">
        <v>1</v>
      </c>
      <c r="B98" s="1">
        <v>552.89940000000001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3.9242680000000001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 t="s">
        <v>9</v>
      </c>
      <c r="B101" s="1"/>
      <c r="C101" s="1"/>
      <c r="D101" s="1"/>
      <c r="E101" s="1"/>
      <c r="F101" s="1"/>
      <c r="G101" s="1"/>
      <c r="H101" s="1"/>
    </row>
    <row r="102" spans="1:8" x14ac:dyDescent="0.25">
      <c r="A102" s="1" t="s">
        <v>23</v>
      </c>
      <c r="B102" s="1" t="s">
        <v>15</v>
      </c>
      <c r="C102" s="1" t="s">
        <v>57</v>
      </c>
      <c r="D102" s="1" t="s">
        <v>24</v>
      </c>
      <c r="E102" s="1" t="s">
        <v>16</v>
      </c>
      <c r="F102" s="1" t="s">
        <v>25</v>
      </c>
      <c r="G102" s="1" t="s">
        <v>58</v>
      </c>
      <c r="H102" s="1" t="s">
        <v>13</v>
      </c>
    </row>
    <row r="103" spans="1:8" x14ac:dyDescent="0.25">
      <c r="A103" s="1" t="s">
        <v>26</v>
      </c>
      <c r="B103" s="1">
        <v>0.47910000000000003</v>
      </c>
      <c r="C103" s="1">
        <v>0.105</v>
      </c>
      <c r="D103" s="1">
        <v>28.064800000000002</v>
      </c>
      <c r="E103" s="1">
        <v>0.69579999999999997</v>
      </c>
      <c r="F103" s="1">
        <v>0.39929999999999999</v>
      </c>
      <c r="G103" s="1">
        <v>0.42730000000000001</v>
      </c>
      <c r="H103" s="1">
        <v>114.21429999999999</v>
      </c>
    </row>
    <row r="104" spans="1:8" x14ac:dyDescent="0.25">
      <c r="A104" s="1" t="s">
        <v>17</v>
      </c>
      <c r="B104" s="1">
        <v>0.46129999999999999</v>
      </c>
      <c r="C104" s="1">
        <v>8.72E-2</v>
      </c>
      <c r="D104" s="1">
        <v>23.2988</v>
      </c>
      <c r="E104" s="1">
        <v>0.75370000000000004</v>
      </c>
      <c r="F104" s="1">
        <v>0.65069999999999995</v>
      </c>
      <c r="G104" s="1">
        <v>0.37690000000000001</v>
      </c>
      <c r="H104" s="1">
        <v>100.7239</v>
      </c>
    </row>
    <row r="105" spans="1:8" x14ac:dyDescent="0.25">
      <c r="A105" s="1" t="s">
        <v>27</v>
      </c>
      <c r="B105" s="1">
        <v>0.20630000000000001</v>
      </c>
      <c r="C105" s="1">
        <v>-0.1678</v>
      </c>
      <c r="D105" s="1">
        <v>-44.851100000000002</v>
      </c>
      <c r="E105" s="1">
        <v>0.51829999999999998</v>
      </c>
      <c r="F105" s="1">
        <v>0.50370000000000004</v>
      </c>
      <c r="G105" s="1">
        <v>0.30809999999999998</v>
      </c>
      <c r="H105" s="1">
        <v>82.339200000000005</v>
      </c>
    </row>
    <row r="106" spans="1:8" x14ac:dyDescent="0.25">
      <c r="A106" s="1" t="s">
        <v>28</v>
      </c>
      <c r="B106" s="1">
        <v>0.43590000000000001</v>
      </c>
      <c r="C106" s="1">
        <v>6.1800000000000001E-2</v>
      </c>
      <c r="D106" s="1">
        <v>16.510100000000001</v>
      </c>
      <c r="E106" s="1">
        <v>0.65359999999999996</v>
      </c>
      <c r="F106" s="1">
        <v>0.44919999999999999</v>
      </c>
      <c r="G106" s="1">
        <v>0.35820000000000002</v>
      </c>
      <c r="H106" s="1">
        <v>95.728999999999999</v>
      </c>
    </row>
    <row r="107" spans="1:8" x14ac:dyDescent="0.25">
      <c r="A107" s="1" t="s">
        <v>29</v>
      </c>
      <c r="B107" s="1">
        <v>0.94550000000000001</v>
      </c>
      <c r="C107" s="1">
        <v>0.57130000000000003</v>
      </c>
      <c r="D107" s="1">
        <v>152.7037</v>
      </c>
      <c r="E107" s="1">
        <v>1.1745000000000001</v>
      </c>
      <c r="F107" s="1">
        <v>0.48859999999999998</v>
      </c>
      <c r="G107" s="1">
        <v>0.68869999999999998</v>
      </c>
      <c r="H107" s="1">
        <v>184.0822</v>
      </c>
    </row>
    <row r="108" spans="1:8" x14ac:dyDescent="0.25">
      <c r="A108" s="1" t="s">
        <v>18</v>
      </c>
      <c r="B108" s="1">
        <v>0.79239999999999999</v>
      </c>
      <c r="C108" s="1">
        <v>0.41830000000000001</v>
      </c>
      <c r="D108" s="1">
        <v>111.79300000000001</v>
      </c>
      <c r="E108" s="1">
        <v>1.5888</v>
      </c>
      <c r="F108" s="1">
        <v>0.36799999999999999</v>
      </c>
      <c r="G108" s="1">
        <v>0.61299999999999999</v>
      </c>
      <c r="H108" s="1">
        <v>163.8381</v>
      </c>
    </row>
    <row r="109" spans="1:8" x14ac:dyDescent="0.25">
      <c r="A109" s="1" t="s">
        <v>30</v>
      </c>
      <c r="B109" s="1">
        <v>0.75449999999999995</v>
      </c>
      <c r="C109" s="1">
        <v>0.38040000000000002</v>
      </c>
      <c r="D109" s="1">
        <v>101.6698</v>
      </c>
      <c r="E109" s="1">
        <v>1.0812999999999999</v>
      </c>
      <c r="F109" s="1">
        <v>0.51090000000000002</v>
      </c>
      <c r="G109" s="1">
        <v>0.57620000000000005</v>
      </c>
      <c r="H109" s="1">
        <v>154.00389999999999</v>
      </c>
    </row>
    <row r="110" spans="1:8" x14ac:dyDescent="0.25">
      <c r="A110" s="1" t="s">
        <v>19</v>
      </c>
      <c r="B110" s="1">
        <v>0.63739999999999997</v>
      </c>
      <c r="C110" s="1">
        <v>0.26319999999999999</v>
      </c>
      <c r="D110" s="1">
        <v>70.3553</v>
      </c>
      <c r="E110" s="1">
        <v>0.8286</v>
      </c>
      <c r="F110" s="1">
        <v>0.5917</v>
      </c>
      <c r="G110" s="1">
        <v>0.4657</v>
      </c>
      <c r="H110" s="1">
        <v>124.4692</v>
      </c>
    </row>
    <row r="111" spans="1:8" x14ac:dyDescent="0.25">
      <c r="A111" s="1" t="s">
        <v>20</v>
      </c>
      <c r="B111" s="1">
        <v>0.34310000000000002</v>
      </c>
      <c r="C111" s="1">
        <v>-3.1E-2</v>
      </c>
      <c r="D111" s="1">
        <v>-8.2855000000000008</v>
      </c>
      <c r="E111" s="1">
        <v>0.5202</v>
      </c>
      <c r="F111" s="1">
        <v>0.62660000000000005</v>
      </c>
      <c r="G111" s="1">
        <v>0.2797</v>
      </c>
      <c r="H111" s="1">
        <v>74.743700000000004</v>
      </c>
    </row>
    <row r="112" spans="1:8" x14ac:dyDescent="0.25">
      <c r="A112" s="1" t="s">
        <v>31</v>
      </c>
      <c r="B112" s="1">
        <v>0.3175</v>
      </c>
      <c r="C112" s="1">
        <v>-5.6599999999999998E-2</v>
      </c>
      <c r="D112" s="1">
        <v>-15.1333</v>
      </c>
      <c r="E112" s="1">
        <v>0.39600000000000002</v>
      </c>
      <c r="F112" s="1">
        <v>0.72499999999999998</v>
      </c>
      <c r="G112" s="1">
        <v>0.2404</v>
      </c>
      <c r="H112" s="1">
        <v>64.257400000000004</v>
      </c>
    </row>
    <row r="113" spans="1:8" x14ac:dyDescent="0.25">
      <c r="A113" s="1" t="s">
        <v>32</v>
      </c>
      <c r="B113" s="1">
        <v>0.34460000000000002</v>
      </c>
      <c r="C113" s="1">
        <v>-2.9499999999999998E-2</v>
      </c>
      <c r="D113" s="1">
        <v>-7.8895999999999997</v>
      </c>
      <c r="E113" s="1">
        <v>0.43099999999999999</v>
      </c>
      <c r="F113" s="1">
        <v>0.61329999999999996</v>
      </c>
      <c r="G113" s="1">
        <v>0.25230000000000002</v>
      </c>
      <c r="H113" s="1">
        <v>67.433899999999994</v>
      </c>
    </row>
    <row r="114" spans="1:8" x14ac:dyDescent="0.25">
      <c r="A114" s="1" t="s">
        <v>21</v>
      </c>
      <c r="B114" s="1">
        <v>0.38540000000000002</v>
      </c>
      <c r="C114" s="1">
        <v>1.12E-2</v>
      </c>
      <c r="D114" s="1">
        <v>2.9969000000000001</v>
      </c>
      <c r="E114" s="1">
        <v>0.48799999999999999</v>
      </c>
      <c r="F114" s="1">
        <v>0.59730000000000005</v>
      </c>
      <c r="G114" s="1">
        <v>0.27160000000000001</v>
      </c>
      <c r="H114" s="1">
        <v>72.602800000000002</v>
      </c>
    </row>
    <row r="115" spans="1:8" x14ac:dyDescent="0.25">
      <c r="A115" s="1" t="s">
        <v>22</v>
      </c>
      <c r="B115" s="1">
        <v>0.53029999999999999</v>
      </c>
      <c r="C115" s="1">
        <v>0.15620000000000001</v>
      </c>
      <c r="D115" s="1">
        <v>41.738599999999998</v>
      </c>
      <c r="E115" s="1">
        <v>0.57689999999999997</v>
      </c>
      <c r="F115" s="1">
        <v>0.69830000000000003</v>
      </c>
      <c r="G115" s="1">
        <v>0.33279999999999998</v>
      </c>
      <c r="H115" s="1">
        <v>88.947199999999995</v>
      </c>
    </row>
    <row r="116" spans="1:8" x14ac:dyDescent="0.25">
      <c r="A116" s="1" t="s">
        <v>33</v>
      </c>
      <c r="B116" s="1">
        <v>0.14729999999999999</v>
      </c>
      <c r="C116" s="1">
        <v>-0.2268</v>
      </c>
      <c r="D116" s="1">
        <v>-60.631300000000003</v>
      </c>
      <c r="E116" s="1">
        <v>0.48699999999999999</v>
      </c>
      <c r="F116" s="1">
        <v>0.40200000000000002</v>
      </c>
      <c r="G116" s="1">
        <v>0.2717</v>
      </c>
      <c r="H116" s="1">
        <v>72.613399999999999</v>
      </c>
    </row>
    <row r="117" spans="1:8" x14ac:dyDescent="0.25">
      <c r="A117" s="1" t="s">
        <v>34</v>
      </c>
      <c r="B117" s="1">
        <v>0.69599999999999995</v>
      </c>
      <c r="C117" s="1">
        <v>0.32179999999999997</v>
      </c>
      <c r="D117" s="1">
        <v>86.012600000000006</v>
      </c>
      <c r="E117" s="1">
        <v>0.93720000000000003</v>
      </c>
      <c r="F117" s="1">
        <v>0.55740000000000001</v>
      </c>
      <c r="G117" s="1">
        <v>0.51549999999999996</v>
      </c>
      <c r="H117" s="1">
        <v>137.77500000000001</v>
      </c>
    </row>
    <row r="118" spans="1:8" x14ac:dyDescent="0.25">
      <c r="A118" s="1" t="s">
        <v>1</v>
      </c>
      <c r="B118" s="1">
        <v>0.37409999999999999</v>
      </c>
      <c r="C118" s="1"/>
      <c r="D118" s="1"/>
      <c r="E118" s="1"/>
      <c r="F118" s="1"/>
      <c r="G118" s="1"/>
      <c r="H118" s="1"/>
    </row>
    <row r="119" spans="1:8" x14ac:dyDescent="0.25">
      <c r="A119" s="1" t="s">
        <v>35</v>
      </c>
      <c r="B119" s="1">
        <v>3.20052</v>
      </c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 t="s">
        <v>10</v>
      </c>
      <c r="B121" s="1"/>
      <c r="C121" s="1"/>
      <c r="D121" s="1"/>
      <c r="E121" s="1"/>
      <c r="F121" s="1"/>
      <c r="G121" s="1"/>
      <c r="H121" s="1"/>
    </row>
    <row r="122" spans="1:8" x14ac:dyDescent="0.25">
      <c r="A122" s="1" t="s">
        <v>23</v>
      </c>
      <c r="B122" s="1" t="s">
        <v>15</v>
      </c>
      <c r="C122" s="1" t="s">
        <v>57</v>
      </c>
      <c r="D122" s="1" t="s">
        <v>24</v>
      </c>
      <c r="E122" s="1" t="s">
        <v>16</v>
      </c>
      <c r="F122" s="1" t="s">
        <v>25</v>
      </c>
      <c r="G122" s="1" t="s">
        <v>58</v>
      </c>
      <c r="H122" s="1" t="s">
        <v>13</v>
      </c>
    </row>
    <row r="123" spans="1:8" x14ac:dyDescent="0.25">
      <c r="A123" s="1" t="s">
        <v>26</v>
      </c>
      <c r="B123" s="1">
        <v>3.09E-2</v>
      </c>
      <c r="C123" s="1">
        <v>-2.7E-2</v>
      </c>
      <c r="D123" s="1">
        <v>-46.606900000000003</v>
      </c>
      <c r="E123" s="1">
        <v>9.35E-2</v>
      </c>
      <c r="F123" s="1">
        <v>0.38450000000000001</v>
      </c>
      <c r="G123" s="1">
        <v>5.4300000000000001E-2</v>
      </c>
      <c r="H123" s="1">
        <v>93.894999999999996</v>
      </c>
    </row>
    <row r="124" spans="1:8" x14ac:dyDescent="0.25">
      <c r="A124" s="1" t="s">
        <v>17</v>
      </c>
      <c r="B124" s="1">
        <v>2.69E-2</v>
      </c>
      <c r="C124" s="1">
        <v>-3.09E-2</v>
      </c>
      <c r="D124" s="1">
        <v>-53.464700000000001</v>
      </c>
      <c r="E124" s="1">
        <v>9.4799999999999995E-2</v>
      </c>
      <c r="F124" s="1">
        <v>0.37330000000000002</v>
      </c>
      <c r="G124" s="1">
        <v>5.3400000000000003E-2</v>
      </c>
      <c r="H124" s="1">
        <v>92.295500000000004</v>
      </c>
    </row>
    <row r="125" spans="1:8" x14ac:dyDescent="0.25">
      <c r="A125" s="1" t="s">
        <v>27</v>
      </c>
      <c r="B125" s="1">
        <v>1.2200000000000001E-2</v>
      </c>
      <c r="C125" s="1">
        <v>-4.5699999999999998E-2</v>
      </c>
      <c r="D125" s="1">
        <v>-78.994</v>
      </c>
      <c r="E125" s="1">
        <v>9.3299999999999994E-2</v>
      </c>
      <c r="F125" s="1">
        <v>0.34560000000000002</v>
      </c>
      <c r="G125" s="1">
        <v>5.0500000000000003E-2</v>
      </c>
      <c r="H125" s="1">
        <v>87.216999999999999</v>
      </c>
    </row>
    <row r="126" spans="1:8" x14ac:dyDescent="0.25">
      <c r="A126" s="1" t="s">
        <v>28</v>
      </c>
      <c r="B126" s="1">
        <v>1.5599999999999999E-2</v>
      </c>
      <c r="C126" s="1">
        <v>-4.2299999999999997E-2</v>
      </c>
      <c r="D126" s="1">
        <v>-73.049700000000001</v>
      </c>
      <c r="E126" s="1">
        <v>9.2600000000000002E-2</v>
      </c>
      <c r="F126" s="1">
        <v>0.34570000000000001</v>
      </c>
      <c r="G126" s="1">
        <v>5.0200000000000002E-2</v>
      </c>
      <c r="H126" s="1">
        <v>86.691800000000001</v>
      </c>
    </row>
    <row r="127" spans="1:8" x14ac:dyDescent="0.25">
      <c r="A127" s="1" t="s">
        <v>29</v>
      </c>
      <c r="B127" s="1">
        <v>3.9199999999999999E-2</v>
      </c>
      <c r="C127" s="1">
        <v>-1.8700000000000001E-2</v>
      </c>
      <c r="D127" s="1">
        <v>-32.282600000000002</v>
      </c>
      <c r="E127" s="1">
        <v>9.1899999999999996E-2</v>
      </c>
      <c r="F127" s="1">
        <v>0.33210000000000001</v>
      </c>
      <c r="G127" s="1">
        <v>5.21E-2</v>
      </c>
      <c r="H127" s="1">
        <v>89.957300000000004</v>
      </c>
    </row>
    <row r="128" spans="1:8" x14ac:dyDescent="0.25">
      <c r="A128" s="1" t="s">
        <v>18</v>
      </c>
      <c r="B128" s="1">
        <v>3.4299999999999997E-2</v>
      </c>
      <c r="C128" s="1">
        <v>-2.35E-2</v>
      </c>
      <c r="D128" s="1">
        <v>-40.676200000000001</v>
      </c>
      <c r="E128" s="1">
        <v>9.64E-2</v>
      </c>
      <c r="F128" s="1">
        <v>0.35780000000000001</v>
      </c>
      <c r="G128" s="1">
        <v>5.57E-2</v>
      </c>
      <c r="H128" s="1">
        <v>96.176500000000004</v>
      </c>
    </row>
    <row r="129" spans="1:8" x14ac:dyDescent="0.25">
      <c r="A129" s="1" t="s">
        <v>30</v>
      </c>
      <c r="B129" s="1">
        <v>4.8000000000000001E-2</v>
      </c>
      <c r="C129" s="1">
        <v>-9.9000000000000008E-3</v>
      </c>
      <c r="D129" s="1">
        <v>-17.0243</v>
      </c>
      <c r="E129" s="1">
        <v>9.3700000000000006E-2</v>
      </c>
      <c r="F129" s="1">
        <v>0.35570000000000002</v>
      </c>
      <c r="G129" s="1">
        <v>5.3900000000000003E-2</v>
      </c>
      <c r="H129" s="1">
        <v>93.165599999999998</v>
      </c>
    </row>
    <row r="130" spans="1:8" x14ac:dyDescent="0.25">
      <c r="A130" s="1" t="s">
        <v>19</v>
      </c>
      <c r="B130" s="1">
        <v>2.8299999999999999E-2</v>
      </c>
      <c r="C130" s="1">
        <v>-2.9600000000000001E-2</v>
      </c>
      <c r="D130" s="1">
        <v>-51.172199999999997</v>
      </c>
      <c r="E130" s="1">
        <v>9.4700000000000006E-2</v>
      </c>
      <c r="F130" s="1">
        <v>0.36530000000000001</v>
      </c>
      <c r="G130" s="1">
        <v>5.3900000000000003E-2</v>
      </c>
      <c r="H130" s="1">
        <v>93.099199999999996</v>
      </c>
    </row>
    <row r="131" spans="1:8" x14ac:dyDescent="0.25">
      <c r="A131" s="1" t="s">
        <v>20</v>
      </c>
      <c r="B131" s="1">
        <v>5.0000000000000001E-3</v>
      </c>
      <c r="C131" s="1">
        <v>-5.2900000000000003E-2</v>
      </c>
      <c r="D131" s="1">
        <v>-91.398099999999999</v>
      </c>
      <c r="E131" s="1">
        <v>9.6600000000000005E-2</v>
      </c>
      <c r="F131" s="1">
        <v>0.35580000000000001</v>
      </c>
      <c r="G131" s="1">
        <v>5.3800000000000001E-2</v>
      </c>
      <c r="H131" s="1">
        <v>92.964500000000001</v>
      </c>
    </row>
    <row r="132" spans="1:8" x14ac:dyDescent="0.25">
      <c r="A132" s="1" t="s">
        <v>31</v>
      </c>
      <c r="B132" s="1">
        <v>2.3900000000000001E-2</v>
      </c>
      <c r="C132" s="1">
        <v>-3.4000000000000002E-2</v>
      </c>
      <c r="D132" s="1">
        <v>-58.734000000000002</v>
      </c>
      <c r="E132" s="1">
        <v>9.0300000000000005E-2</v>
      </c>
      <c r="F132" s="1">
        <v>0.34229999999999999</v>
      </c>
      <c r="G132" s="1">
        <v>4.8899999999999999E-2</v>
      </c>
      <c r="H132" s="1">
        <v>84.440100000000001</v>
      </c>
    </row>
    <row r="133" spans="1:8" x14ac:dyDescent="0.25">
      <c r="A133" s="1" t="s">
        <v>32</v>
      </c>
      <c r="B133" s="1">
        <v>1.44E-2</v>
      </c>
      <c r="C133" s="1">
        <v>-4.3400000000000001E-2</v>
      </c>
      <c r="D133" s="1">
        <v>-75.034300000000002</v>
      </c>
      <c r="E133" s="1">
        <v>9.1399999999999995E-2</v>
      </c>
      <c r="F133" s="1">
        <v>0.34310000000000002</v>
      </c>
      <c r="G133" s="1">
        <v>4.7800000000000002E-2</v>
      </c>
      <c r="H133" s="1">
        <v>82.669399999999996</v>
      </c>
    </row>
    <row r="134" spans="1:8" x14ac:dyDescent="0.25">
      <c r="A134" s="1" t="s">
        <v>21</v>
      </c>
      <c r="B134" s="1">
        <v>1.95E-2</v>
      </c>
      <c r="C134" s="1">
        <v>-3.8399999999999997E-2</v>
      </c>
      <c r="D134" s="1">
        <v>-66.338200000000001</v>
      </c>
      <c r="E134" s="1">
        <v>9.0800000000000006E-2</v>
      </c>
      <c r="F134" s="1">
        <v>0.35160000000000002</v>
      </c>
      <c r="G134" s="1">
        <v>4.9399999999999999E-2</v>
      </c>
      <c r="H134" s="1">
        <v>85.282499999999999</v>
      </c>
    </row>
    <row r="135" spans="1:8" x14ac:dyDescent="0.25">
      <c r="A135" s="1" t="s">
        <v>22</v>
      </c>
      <c r="B135" s="1">
        <v>4.8099999999999997E-2</v>
      </c>
      <c r="C135" s="1">
        <v>-9.7999999999999997E-3</v>
      </c>
      <c r="D135" s="1">
        <v>-16.852799999999998</v>
      </c>
      <c r="E135" s="1">
        <v>8.6499999999999994E-2</v>
      </c>
      <c r="F135" s="1">
        <v>0.34810000000000002</v>
      </c>
      <c r="G135" s="1">
        <v>4.9500000000000002E-2</v>
      </c>
      <c r="H135" s="1">
        <v>85.474400000000003</v>
      </c>
    </row>
    <row r="136" spans="1:8" x14ac:dyDescent="0.25">
      <c r="A136" s="1" t="s">
        <v>33</v>
      </c>
      <c r="B136" s="1">
        <v>2.9600000000000001E-2</v>
      </c>
      <c r="C136" s="1">
        <v>-2.8199999999999999E-2</v>
      </c>
      <c r="D136" s="1">
        <v>-48.780099999999997</v>
      </c>
      <c r="E136" s="1">
        <v>8.6400000000000005E-2</v>
      </c>
      <c r="F136" s="1">
        <v>0.29160000000000003</v>
      </c>
      <c r="G136" s="1">
        <v>4.4499999999999998E-2</v>
      </c>
      <c r="H136" s="1">
        <v>76.853399999999993</v>
      </c>
    </row>
    <row r="137" spans="1:8" x14ac:dyDescent="0.25">
      <c r="A137" s="1" t="s">
        <v>34</v>
      </c>
      <c r="B137" s="1">
        <v>3.8100000000000002E-2</v>
      </c>
      <c r="C137" s="1">
        <v>-1.9699999999999999E-2</v>
      </c>
      <c r="D137" s="1">
        <v>-34.098300000000002</v>
      </c>
      <c r="E137" s="1">
        <v>9.2499999999999999E-2</v>
      </c>
      <c r="F137" s="1">
        <v>0.35599999999999998</v>
      </c>
      <c r="G137" s="1">
        <v>5.21E-2</v>
      </c>
      <c r="H137" s="1">
        <v>90.019000000000005</v>
      </c>
    </row>
    <row r="138" spans="1:8" x14ac:dyDescent="0.25">
      <c r="A138" s="1" t="s">
        <v>1</v>
      </c>
      <c r="B138" s="1">
        <v>5.79E-2</v>
      </c>
      <c r="C138" s="1"/>
      <c r="D138" s="1"/>
      <c r="E138" s="1"/>
      <c r="F138" s="1"/>
      <c r="G138" s="1"/>
      <c r="H138" s="1"/>
    </row>
    <row r="139" spans="1:8" x14ac:dyDescent="0.25">
      <c r="A139" s="1" t="s">
        <v>35</v>
      </c>
      <c r="B139" s="1">
        <v>3.5086179999999998</v>
      </c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 t="s">
        <v>11</v>
      </c>
      <c r="B141" s="1"/>
      <c r="C141" s="1"/>
      <c r="D141" s="1"/>
      <c r="E141" s="1"/>
      <c r="F141" s="1"/>
      <c r="G141" s="1"/>
      <c r="H141" s="1"/>
    </row>
    <row r="142" spans="1:8" x14ac:dyDescent="0.25">
      <c r="A142" s="1" t="s">
        <v>23</v>
      </c>
      <c r="B142" s="1" t="s">
        <v>15</v>
      </c>
      <c r="C142" s="1" t="s">
        <v>57</v>
      </c>
      <c r="D142" s="1" t="s">
        <v>24</v>
      </c>
      <c r="E142" s="1" t="s">
        <v>16</v>
      </c>
      <c r="F142" s="1" t="s">
        <v>25</v>
      </c>
      <c r="G142" s="1" t="s">
        <v>58</v>
      </c>
      <c r="H142" s="1" t="s">
        <v>13</v>
      </c>
    </row>
    <row r="143" spans="1:8" x14ac:dyDescent="0.25">
      <c r="A143" s="1" t="s">
        <v>26</v>
      </c>
      <c r="B143" s="1">
        <v>0.50560000000000005</v>
      </c>
      <c r="C143" s="1">
        <v>-0.37090000000000001</v>
      </c>
      <c r="D143" s="1">
        <v>-42.319899999999997</v>
      </c>
      <c r="E143" s="1">
        <v>1.4903</v>
      </c>
      <c r="F143" s="1">
        <v>0.4128</v>
      </c>
      <c r="G143" s="1">
        <v>0.77680000000000005</v>
      </c>
      <c r="H143" s="1">
        <v>88.630899999999997</v>
      </c>
    </row>
    <row r="144" spans="1:8" x14ac:dyDescent="0.25">
      <c r="A144" s="1" t="s">
        <v>17</v>
      </c>
      <c r="B144" s="1">
        <v>0.39079999999999998</v>
      </c>
      <c r="C144" s="1">
        <v>-0.48570000000000002</v>
      </c>
      <c r="D144" s="1">
        <v>-55.413200000000003</v>
      </c>
      <c r="E144" s="1">
        <v>1.3967000000000001</v>
      </c>
      <c r="F144" s="1">
        <v>0.50580000000000003</v>
      </c>
      <c r="G144" s="1">
        <v>0.69820000000000004</v>
      </c>
      <c r="H144" s="1">
        <v>79.656000000000006</v>
      </c>
    </row>
    <row r="145" spans="1:8" x14ac:dyDescent="0.25">
      <c r="A145" s="1" t="s">
        <v>27</v>
      </c>
      <c r="B145" s="1">
        <v>0.1699</v>
      </c>
      <c r="C145" s="1">
        <v>-0.70660000000000001</v>
      </c>
      <c r="D145" s="1">
        <v>-80.613799999999998</v>
      </c>
      <c r="E145" s="1">
        <v>1.4618</v>
      </c>
      <c r="F145" s="1">
        <v>0.36870000000000003</v>
      </c>
      <c r="G145" s="1">
        <v>0.73680000000000001</v>
      </c>
      <c r="H145" s="1">
        <v>84.060400000000001</v>
      </c>
    </row>
    <row r="146" spans="1:8" x14ac:dyDescent="0.25">
      <c r="A146" s="1" t="s">
        <v>28</v>
      </c>
      <c r="B146" s="1">
        <v>0.29199999999999998</v>
      </c>
      <c r="C146" s="1">
        <v>-0.58440000000000003</v>
      </c>
      <c r="D146" s="1">
        <v>-66.680199999999999</v>
      </c>
      <c r="E146" s="1">
        <v>1.3627</v>
      </c>
      <c r="F146" s="1">
        <v>0.4204</v>
      </c>
      <c r="G146" s="1">
        <v>0.65800000000000003</v>
      </c>
      <c r="H146" s="1">
        <v>75.070999999999998</v>
      </c>
    </row>
    <row r="147" spans="1:8" x14ac:dyDescent="0.25">
      <c r="A147" s="1" t="s">
        <v>29</v>
      </c>
      <c r="B147" s="1">
        <v>0.47260000000000002</v>
      </c>
      <c r="C147" s="1">
        <v>-0.40389999999999998</v>
      </c>
      <c r="D147" s="1">
        <v>-46.079500000000003</v>
      </c>
      <c r="E147" s="1">
        <v>1.2946</v>
      </c>
      <c r="F147" s="1">
        <v>0.50990000000000002</v>
      </c>
      <c r="G147" s="1">
        <v>0.59889999999999999</v>
      </c>
      <c r="H147" s="1">
        <v>68.328500000000005</v>
      </c>
    </row>
    <row r="148" spans="1:8" x14ac:dyDescent="0.25">
      <c r="A148" s="1" t="s">
        <v>18</v>
      </c>
      <c r="B148" s="1">
        <v>0.33750000000000002</v>
      </c>
      <c r="C148" s="1">
        <v>-0.53900000000000003</v>
      </c>
      <c r="D148" s="1">
        <v>-61.493299999999998</v>
      </c>
      <c r="E148" s="1">
        <v>1.3458000000000001</v>
      </c>
      <c r="F148" s="1">
        <v>0.47349999999999998</v>
      </c>
      <c r="G148" s="1">
        <v>0.64980000000000004</v>
      </c>
      <c r="H148" s="1">
        <v>74.132099999999994</v>
      </c>
    </row>
    <row r="149" spans="1:8" x14ac:dyDescent="0.25">
      <c r="A149" s="1" t="s">
        <v>30</v>
      </c>
      <c r="B149" s="1">
        <v>0.22869999999999999</v>
      </c>
      <c r="C149" s="1">
        <v>-0.64780000000000004</v>
      </c>
      <c r="D149" s="1">
        <v>-73.907899999999998</v>
      </c>
      <c r="E149" s="1">
        <v>1.4146000000000001</v>
      </c>
      <c r="F149" s="1">
        <v>0.39319999999999999</v>
      </c>
      <c r="G149" s="1">
        <v>0.67759999999999998</v>
      </c>
      <c r="H149" s="1">
        <v>77.306799999999996</v>
      </c>
    </row>
    <row r="150" spans="1:8" x14ac:dyDescent="0.25">
      <c r="A150" s="1" t="s">
        <v>19</v>
      </c>
      <c r="B150" s="1">
        <v>0.1762</v>
      </c>
      <c r="C150" s="1">
        <v>-0.70020000000000004</v>
      </c>
      <c r="D150" s="1">
        <v>-79.891999999999996</v>
      </c>
      <c r="E150" s="1">
        <v>1.4436</v>
      </c>
      <c r="F150" s="1">
        <v>0.39460000000000001</v>
      </c>
      <c r="G150" s="1">
        <v>0.72050000000000003</v>
      </c>
      <c r="H150" s="1">
        <v>82.204999999999998</v>
      </c>
    </row>
    <row r="151" spans="1:8" x14ac:dyDescent="0.25">
      <c r="A151" s="1" t="s">
        <v>20</v>
      </c>
      <c r="B151" s="1">
        <v>2.3199999999999998E-2</v>
      </c>
      <c r="C151" s="1">
        <v>-0.85329999999999995</v>
      </c>
      <c r="D151" s="1">
        <v>-97.348600000000005</v>
      </c>
      <c r="E151" s="1">
        <v>1.5690999999999999</v>
      </c>
      <c r="F151" s="1">
        <v>0.3659</v>
      </c>
      <c r="G151" s="1">
        <v>0.85329999999999995</v>
      </c>
      <c r="H151" s="1">
        <v>97.3489</v>
      </c>
    </row>
    <row r="152" spans="1:8" x14ac:dyDescent="0.25">
      <c r="A152" s="1" t="s">
        <v>31</v>
      </c>
      <c r="B152" s="1">
        <v>0.44879999999999998</v>
      </c>
      <c r="C152" s="1">
        <v>-0.42759999999999998</v>
      </c>
      <c r="D152" s="1">
        <v>-48.790999999999997</v>
      </c>
      <c r="E152" s="1">
        <v>1.3529</v>
      </c>
      <c r="F152" s="1">
        <v>0.48020000000000002</v>
      </c>
      <c r="G152" s="1">
        <v>0.62960000000000005</v>
      </c>
      <c r="H152" s="1">
        <v>71.832999999999998</v>
      </c>
    </row>
    <row r="153" spans="1:8" x14ac:dyDescent="0.25">
      <c r="A153" s="1" t="s">
        <v>32</v>
      </c>
      <c r="B153" s="1">
        <v>0.1769</v>
      </c>
      <c r="C153" s="1">
        <v>-0.6996</v>
      </c>
      <c r="D153" s="1">
        <v>-79.817099999999996</v>
      </c>
      <c r="E153" s="1">
        <v>1.4861</v>
      </c>
      <c r="F153" s="1">
        <v>0.35060000000000002</v>
      </c>
      <c r="G153" s="1">
        <v>0.73050000000000004</v>
      </c>
      <c r="H153" s="1">
        <v>83.341499999999996</v>
      </c>
    </row>
    <row r="154" spans="1:8" x14ac:dyDescent="0.25">
      <c r="A154" s="1" t="s">
        <v>21</v>
      </c>
      <c r="B154" s="1">
        <v>0.22620000000000001</v>
      </c>
      <c r="C154" s="1">
        <v>-0.65029999999999999</v>
      </c>
      <c r="D154" s="1">
        <v>-74.193200000000004</v>
      </c>
      <c r="E154" s="1">
        <v>1.3528</v>
      </c>
      <c r="F154" s="1">
        <v>0.44030000000000002</v>
      </c>
      <c r="G154" s="1">
        <v>0.67120000000000002</v>
      </c>
      <c r="H154" s="1">
        <v>76.576899999999995</v>
      </c>
    </row>
    <row r="155" spans="1:8" x14ac:dyDescent="0.25">
      <c r="A155" s="1" t="s">
        <v>22</v>
      </c>
      <c r="B155" s="1">
        <v>0.24440000000000001</v>
      </c>
      <c r="C155" s="1">
        <v>-0.6321</v>
      </c>
      <c r="D155" s="1">
        <v>-72.118399999999994</v>
      </c>
      <c r="E155" s="1">
        <v>1.4107000000000001</v>
      </c>
      <c r="F155" s="1">
        <v>0.38030000000000003</v>
      </c>
      <c r="G155" s="1">
        <v>0.66069999999999995</v>
      </c>
      <c r="H155" s="1">
        <v>75.385099999999994</v>
      </c>
    </row>
    <row r="156" spans="1:8" x14ac:dyDescent="0.25">
      <c r="A156" s="1" t="s">
        <v>33</v>
      </c>
      <c r="B156" s="1">
        <v>0.16569999999999999</v>
      </c>
      <c r="C156" s="1">
        <v>-0.71079999999999999</v>
      </c>
      <c r="D156" s="1">
        <v>-81.095500000000001</v>
      </c>
      <c r="E156" s="1">
        <v>1.44</v>
      </c>
      <c r="F156" s="1">
        <v>0.37909999999999999</v>
      </c>
      <c r="G156" s="1">
        <v>0.72309999999999997</v>
      </c>
      <c r="H156" s="1">
        <v>82.501900000000006</v>
      </c>
    </row>
    <row r="157" spans="1:8" x14ac:dyDescent="0.25">
      <c r="A157" s="1" t="s">
        <v>34</v>
      </c>
      <c r="B157" s="1">
        <v>0.20250000000000001</v>
      </c>
      <c r="C157" s="1">
        <v>-0.67400000000000004</v>
      </c>
      <c r="D157" s="1">
        <v>-76.900199999999998</v>
      </c>
      <c r="E157" s="1">
        <v>1.4280999999999999</v>
      </c>
      <c r="F157" s="1">
        <v>0.39389999999999997</v>
      </c>
      <c r="G157" s="1">
        <v>0.69720000000000004</v>
      </c>
      <c r="H157" s="1">
        <v>79.547899999999998</v>
      </c>
    </row>
    <row r="158" spans="1:8" x14ac:dyDescent="0.25">
      <c r="A158" s="1" t="s">
        <v>1</v>
      </c>
      <c r="B158" s="1">
        <v>0.87649999999999995</v>
      </c>
      <c r="C158" s="1"/>
      <c r="D158" s="1"/>
      <c r="E158" s="1"/>
      <c r="F158" s="1"/>
      <c r="G158" s="1"/>
      <c r="H158" s="1"/>
    </row>
    <row r="159" spans="1:8" x14ac:dyDescent="0.25">
      <c r="A159" s="1" t="s">
        <v>35</v>
      </c>
      <c r="B159" s="1">
        <v>3.6902080000000002</v>
      </c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 t="s">
        <v>0</v>
      </c>
      <c r="B161" s="1"/>
      <c r="C161" s="1"/>
      <c r="D161" s="1"/>
      <c r="E161" s="1"/>
      <c r="F161" s="1"/>
      <c r="G161" s="1"/>
      <c r="H161" s="1"/>
    </row>
    <row r="162" spans="1:8" x14ac:dyDescent="0.25">
      <c r="A162" s="1" t="s">
        <v>23</v>
      </c>
      <c r="B162" s="1" t="s">
        <v>15</v>
      </c>
      <c r="C162" s="1" t="s">
        <v>57</v>
      </c>
      <c r="D162" s="1" t="s">
        <v>24</v>
      </c>
      <c r="E162" s="1" t="s">
        <v>16</v>
      </c>
      <c r="F162" s="1" t="s">
        <v>25</v>
      </c>
      <c r="G162" s="1" t="s">
        <v>58</v>
      </c>
      <c r="H162" s="1" t="s">
        <v>13</v>
      </c>
    </row>
    <row r="163" spans="1:8" x14ac:dyDescent="0.25">
      <c r="A163" s="1" t="s">
        <v>26</v>
      </c>
      <c r="B163" s="1">
        <v>117.6318</v>
      </c>
      <c r="C163" s="1">
        <v>-27.439699999999998</v>
      </c>
      <c r="D163" s="1">
        <v>-18.9146</v>
      </c>
      <c r="E163" s="1">
        <v>172.2799</v>
      </c>
      <c r="F163" s="1">
        <v>0.34</v>
      </c>
      <c r="G163" s="1">
        <v>100.2397</v>
      </c>
      <c r="H163" s="1">
        <v>69.096599999999995</v>
      </c>
    </row>
    <row r="164" spans="1:8" x14ac:dyDescent="0.25">
      <c r="A164" s="1" t="s">
        <v>17</v>
      </c>
      <c r="B164" s="1">
        <v>102.03919999999999</v>
      </c>
      <c r="C164" s="1">
        <v>-43.032600000000002</v>
      </c>
      <c r="D164" s="1">
        <v>-29.663</v>
      </c>
      <c r="E164" s="1">
        <v>150.4599</v>
      </c>
      <c r="F164" s="1">
        <v>0.40550000000000003</v>
      </c>
      <c r="G164" s="1">
        <v>82.045299999999997</v>
      </c>
      <c r="H164" s="1">
        <v>56.555</v>
      </c>
    </row>
    <row r="165" spans="1:8" x14ac:dyDescent="0.25">
      <c r="A165" s="1" t="s">
        <v>27</v>
      </c>
      <c r="B165" s="1">
        <v>17.6172</v>
      </c>
      <c r="C165" s="1">
        <v>-127.45440000000001</v>
      </c>
      <c r="D165" s="1">
        <v>-87.856200000000001</v>
      </c>
      <c r="E165" s="1">
        <v>249.0401</v>
      </c>
      <c r="F165" s="1">
        <v>0.25419999999999998</v>
      </c>
      <c r="G165" s="1">
        <v>136.74449999999999</v>
      </c>
      <c r="H165" s="1">
        <v>94.26</v>
      </c>
    </row>
    <row r="166" spans="1:8" x14ac:dyDescent="0.25">
      <c r="A166" s="1" t="s">
        <v>28</v>
      </c>
      <c r="B166" s="1">
        <v>71.6267</v>
      </c>
      <c r="C166" s="1">
        <v>-73.445099999999996</v>
      </c>
      <c r="D166" s="1">
        <v>-50.6267</v>
      </c>
      <c r="E166" s="1">
        <v>146.5693</v>
      </c>
      <c r="F166" s="1">
        <v>0.38350000000000001</v>
      </c>
      <c r="G166" s="1">
        <v>94.083100000000002</v>
      </c>
      <c r="H166" s="1">
        <v>64.852800000000002</v>
      </c>
    </row>
    <row r="167" spans="1:8" x14ac:dyDescent="0.25">
      <c r="A167" s="1" t="s">
        <v>29</v>
      </c>
      <c r="B167" s="1">
        <v>33.216500000000003</v>
      </c>
      <c r="C167" s="1">
        <v>-111.8552</v>
      </c>
      <c r="D167" s="1">
        <v>-77.103399999999993</v>
      </c>
      <c r="E167" s="1">
        <v>160.9451</v>
      </c>
      <c r="F167" s="1">
        <v>0.442</v>
      </c>
      <c r="G167" s="1">
        <v>115.7539</v>
      </c>
      <c r="H167" s="1">
        <v>79.790899999999993</v>
      </c>
    </row>
    <row r="168" spans="1:8" x14ac:dyDescent="0.25">
      <c r="A168" s="1" t="s">
        <v>18</v>
      </c>
      <c r="B168" s="1">
        <v>64.177400000000006</v>
      </c>
      <c r="C168" s="1">
        <v>-80.894199999999998</v>
      </c>
      <c r="D168" s="1">
        <v>-55.761499999999998</v>
      </c>
      <c r="E168" s="1">
        <v>159.76050000000001</v>
      </c>
      <c r="F168" s="1">
        <v>0.43280000000000002</v>
      </c>
      <c r="G168" s="1">
        <v>92.841800000000006</v>
      </c>
      <c r="H168" s="1">
        <v>63.997199999999999</v>
      </c>
    </row>
    <row r="169" spans="1:8" x14ac:dyDescent="0.25">
      <c r="A169" s="1" t="s">
        <v>30</v>
      </c>
      <c r="B169" s="1">
        <v>-167.02959999999999</v>
      </c>
      <c r="C169" s="1">
        <v>-312.10129999999998</v>
      </c>
      <c r="D169" s="1">
        <v>-215.136</v>
      </c>
      <c r="E169" s="1">
        <v>547.27300000000002</v>
      </c>
      <c r="F169" s="1">
        <v>0.1484</v>
      </c>
      <c r="G169" s="1">
        <v>324.75839999999999</v>
      </c>
      <c r="H169" s="1">
        <v>223.86070000000001</v>
      </c>
    </row>
    <row r="170" spans="1:8" x14ac:dyDescent="0.25">
      <c r="A170" s="1" t="s">
        <v>19</v>
      </c>
      <c r="B170" s="1">
        <v>-175.77029999999999</v>
      </c>
      <c r="C170" s="1">
        <v>-320.84199999999998</v>
      </c>
      <c r="D170" s="1">
        <v>-221.1611</v>
      </c>
      <c r="E170" s="1">
        <v>546.24369999999999</v>
      </c>
      <c r="F170" s="1">
        <v>0.1489</v>
      </c>
      <c r="G170" s="1">
        <v>327.69569999999999</v>
      </c>
      <c r="H170" s="1">
        <v>225.8854</v>
      </c>
    </row>
    <row r="171" spans="1:8" x14ac:dyDescent="0.25">
      <c r="A171" s="1" t="s">
        <v>20</v>
      </c>
      <c r="B171" s="1">
        <v>-459.53320000000002</v>
      </c>
      <c r="C171" s="1">
        <v>-604.60410000000002</v>
      </c>
      <c r="D171" s="1">
        <v>-416.76240000000001</v>
      </c>
      <c r="E171" s="1">
        <v>816.85540000000003</v>
      </c>
      <c r="F171" s="1">
        <v>0.12559999999999999</v>
      </c>
      <c r="G171" s="1">
        <v>623.88660000000004</v>
      </c>
      <c r="H171" s="1">
        <v>430.05410000000001</v>
      </c>
    </row>
    <row r="172" spans="1:8" x14ac:dyDescent="0.25">
      <c r="A172" s="1" t="s">
        <v>31</v>
      </c>
      <c r="B172" s="1">
        <v>117.33459999999999</v>
      </c>
      <c r="C172" s="1">
        <v>-27.736699999999999</v>
      </c>
      <c r="D172" s="1">
        <v>-19.119299999999999</v>
      </c>
      <c r="E172" s="1">
        <v>98.970100000000002</v>
      </c>
      <c r="F172" s="1">
        <v>0.69379999999999997</v>
      </c>
      <c r="G172" s="1">
        <v>70.065399999999997</v>
      </c>
      <c r="H172" s="1">
        <v>48.2971</v>
      </c>
    </row>
    <row r="173" spans="1:8" x14ac:dyDescent="0.25">
      <c r="A173" s="1" t="s">
        <v>32</v>
      </c>
      <c r="B173" s="1">
        <v>100.3741</v>
      </c>
      <c r="C173" s="1">
        <v>-44.697699999999998</v>
      </c>
      <c r="D173" s="1">
        <v>-30.810700000000001</v>
      </c>
      <c r="E173" s="1">
        <v>141.655</v>
      </c>
      <c r="F173" s="1">
        <v>0.4047</v>
      </c>
      <c r="G173" s="1">
        <v>81.0745</v>
      </c>
      <c r="H173" s="1">
        <v>55.885800000000003</v>
      </c>
    </row>
    <row r="174" spans="1:8" x14ac:dyDescent="0.25">
      <c r="A174" s="1" t="s">
        <v>21</v>
      </c>
      <c r="B174" s="1">
        <v>124.1178</v>
      </c>
      <c r="C174" s="1">
        <v>-20.953499999999998</v>
      </c>
      <c r="D174" s="1">
        <v>-14.4436</v>
      </c>
      <c r="E174" s="1">
        <v>163.53890000000001</v>
      </c>
      <c r="F174" s="1">
        <v>0.30409999999999998</v>
      </c>
      <c r="G174" s="1">
        <v>89.777100000000004</v>
      </c>
      <c r="H174" s="1">
        <v>61.884700000000002</v>
      </c>
    </row>
    <row r="175" spans="1:8" x14ac:dyDescent="0.25">
      <c r="A175" s="1" t="s">
        <v>22</v>
      </c>
      <c r="B175" s="1">
        <v>83.062899999999999</v>
      </c>
      <c r="C175" s="1">
        <v>-62.008499999999998</v>
      </c>
      <c r="D175" s="1">
        <v>-42.743400000000001</v>
      </c>
      <c r="E175" s="1">
        <v>98.477199999999996</v>
      </c>
      <c r="F175" s="1">
        <v>0.63619999999999999</v>
      </c>
      <c r="G175" s="1">
        <v>74.400000000000006</v>
      </c>
      <c r="H175" s="1">
        <v>51.284999999999997</v>
      </c>
    </row>
    <row r="176" spans="1:8" x14ac:dyDescent="0.25">
      <c r="A176" s="1" t="s">
        <v>33</v>
      </c>
      <c r="B176" s="1">
        <v>-2.339</v>
      </c>
      <c r="C176" s="1">
        <v>-147.41050000000001</v>
      </c>
      <c r="D176" s="1">
        <v>-101.6122</v>
      </c>
      <c r="E176" s="1">
        <v>296.50990000000002</v>
      </c>
      <c r="F176" s="1">
        <v>0.2382</v>
      </c>
      <c r="G176" s="1">
        <v>153.97110000000001</v>
      </c>
      <c r="H176" s="1">
        <v>106.1345</v>
      </c>
    </row>
    <row r="177" spans="1:8" x14ac:dyDescent="0.25">
      <c r="A177" s="1" t="s">
        <v>34</v>
      </c>
      <c r="B177" s="1">
        <v>-171.39959999999999</v>
      </c>
      <c r="C177" s="1">
        <v>-316.47120000000001</v>
      </c>
      <c r="D177" s="1">
        <v>-218.1482</v>
      </c>
      <c r="E177" s="1">
        <v>522.48509999999999</v>
      </c>
      <c r="F177" s="1">
        <v>0.16</v>
      </c>
      <c r="G177" s="1">
        <v>325.0455</v>
      </c>
      <c r="H177" s="1">
        <v>224.05860000000001</v>
      </c>
    </row>
    <row r="178" spans="1:8" x14ac:dyDescent="0.25">
      <c r="A178" s="1" t="s">
        <v>1</v>
      </c>
      <c r="B178" s="1">
        <v>145.07169999999999</v>
      </c>
      <c r="C178" s="1"/>
      <c r="D178" s="1"/>
      <c r="E178" s="1"/>
      <c r="F178" s="1"/>
      <c r="G178" s="1"/>
      <c r="H178" s="1"/>
    </row>
    <row r="179" spans="1:8" x14ac:dyDescent="0.25">
      <c r="A179" s="1" t="s">
        <v>35</v>
      </c>
      <c r="B179" s="1">
        <v>-7.7396529999999997</v>
      </c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 t="s">
        <v>2</v>
      </c>
      <c r="B181" s="1"/>
      <c r="C181" s="1"/>
      <c r="D181" s="1"/>
      <c r="E181" s="1"/>
      <c r="F181" s="1"/>
      <c r="G181" s="1"/>
      <c r="H181" s="1"/>
    </row>
    <row r="182" spans="1:8" x14ac:dyDescent="0.25">
      <c r="A182" s="1" t="s">
        <v>23</v>
      </c>
      <c r="B182" s="1" t="s">
        <v>15</v>
      </c>
      <c r="C182" s="1" t="s">
        <v>57</v>
      </c>
      <c r="D182" s="1" t="s">
        <v>24</v>
      </c>
      <c r="E182" s="1" t="s">
        <v>16</v>
      </c>
      <c r="F182" s="1" t="s">
        <v>25</v>
      </c>
      <c r="G182" s="1" t="s">
        <v>58</v>
      </c>
      <c r="H182" s="1" t="s">
        <v>13</v>
      </c>
    </row>
    <row r="183" spans="1:8" x14ac:dyDescent="0.25">
      <c r="A183" s="1" t="s">
        <v>26</v>
      </c>
      <c r="B183" s="1">
        <v>184.50579999999999</v>
      </c>
      <c r="C183" s="1">
        <v>-15.623200000000001</v>
      </c>
      <c r="D183" s="1">
        <v>-7.8066000000000004</v>
      </c>
      <c r="E183" s="1">
        <v>221.5419</v>
      </c>
      <c r="F183" s="1">
        <v>0.38469999999999999</v>
      </c>
      <c r="G183" s="1">
        <v>146.94499999999999</v>
      </c>
      <c r="H183" s="1">
        <v>73.425200000000004</v>
      </c>
    </row>
    <row r="184" spans="1:8" x14ac:dyDescent="0.25">
      <c r="A184" s="1" t="s">
        <v>17</v>
      </c>
      <c r="B184" s="1">
        <v>151.85810000000001</v>
      </c>
      <c r="C184" s="1">
        <v>-48.270400000000002</v>
      </c>
      <c r="D184" s="1">
        <v>-24.119700000000002</v>
      </c>
      <c r="E184" s="1">
        <v>186.90190000000001</v>
      </c>
      <c r="F184" s="1">
        <v>0.48749999999999999</v>
      </c>
      <c r="G184" s="1">
        <v>116.6596</v>
      </c>
      <c r="H184" s="1">
        <v>58.292299999999997</v>
      </c>
    </row>
    <row r="185" spans="1:8" x14ac:dyDescent="0.25">
      <c r="A185" s="1" t="s">
        <v>27</v>
      </c>
      <c r="B185" s="1">
        <v>39.694899999999997</v>
      </c>
      <c r="C185" s="1">
        <v>-160.43379999999999</v>
      </c>
      <c r="D185" s="1">
        <v>-80.165300000000002</v>
      </c>
      <c r="E185" s="1">
        <v>290.75279999999998</v>
      </c>
      <c r="F185" s="1">
        <v>0.3332</v>
      </c>
      <c r="G185" s="1">
        <v>177.03749999999999</v>
      </c>
      <c r="H185" s="1">
        <v>88.461799999999997</v>
      </c>
    </row>
    <row r="186" spans="1:8" x14ac:dyDescent="0.25">
      <c r="A186" s="1" t="s">
        <v>28</v>
      </c>
      <c r="B186" s="1">
        <v>92.022499999999994</v>
      </c>
      <c r="C186" s="1">
        <v>-108.1063</v>
      </c>
      <c r="D186" s="1">
        <v>-54.0184</v>
      </c>
      <c r="E186" s="1">
        <v>201.4794</v>
      </c>
      <c r="F186" s="1">
        <v>0.42620000000000002</v>
      </c>
      <c r="G186" s="1">
        <v>135.82380000000001</v>
      </c>
      <c r="H186" s="1">
        <v>67.868200000000002</v>
      </c>
    </row>
    <row r="187" spans="1:8" x14ac:dyDescent="0.25">
      <c r="A187" s="1" t="s">
        <v>29</v>
      </c>
      <c r="B187" s="1">
        <v>44.203299999999999</v>
      </c>
      <c r="C187" s="1">
        <v>-155.92580000000001</v>
      </c>
      <c r="D187" s="1">
        <v>-77.912700000000001</v>
      </c>
      <c r="E187" s="1">
        <v>217.5968</v>
      </c>
      <c r="F187" s="1">
        <v>0.4894</v>
      </c>
      <c r="G187" s="1">
        <v>161.34129999999999</v>
      </c>
      <c r="H187" s="1">
        <v>80.618700000000004</v>
      </c>
    </row>
    <row r="188" spans="1:8" x14ac:dyDescent="0.25">
      <c r="A188" s="1" t="s">
        <v>18</v>
      </c>
      <c r="B188" s="1">
        <v>103.697</v>
      </c>
      <c r="C188" s="1">
        <v>-96.431899999999999</v>
      </c>
      <c r="D188" s="1">
        <v>-48.184899999999999</v>
      </c>
      <c r="E188" s="1">
        <v>197.67250000000001</v>
      </c>
      <c r="F188" s="1">
        <v>0.50190000000000001</v>
      </c>
      <c r="G188" s="1">
        <v>124.3723</v>
      </c>
      <c r="H188" s="1">
        <v>62.146099999999997</v>
      </c>
    </row>
    <row r="189" spans="1:8" x14ac:dyDescent="0.25">
      <c r="A189" s="1" t="s">
        <v>30</v>
      </c>
      <c r="B189" s="1">
        <v>-154.12719999999999</v>
      </c>
      <c r="C189" s="1">
        <v>-354.2559</v>
      </c>
      <c r="D189" s="1">
        <v>-177.01390000000001</v>
      </c>
      <c r="E189" s="1">
        <v>583.55240000000003</v>
      </c>
      <c r="F189" s="1">
        <v>0.215</v>
      </c>
      <c r="G189" s="1">
        <v>369.33960000000002</v>
      </c>
      <c r="H189" s="1">
        <v>184.55090000000001</v>
      </c>
    </row>
    <row r="190" spans="1:8" x14ac:dyDescent="0.25">
      <c r="A190" s="1" t="s">
        <v>19</v>
      </c>
      <c r="B190" s="1">
        <v>-164.37190000000001</v>
      </c>
      <c r="C190" s="1">
        <v>-364.5009</v>
      </c>
      <c r="D190" s="1">
        <v>-182.13319999999999</v>
      </c>
      <c r="E190" s="1">
        <v>583.69449999999995</v>
      </c>
      <c r="F190" s="1">
        <v>0.2147</v>
      </c>
      <c r="G190" s="1">
        <v>373.47059999999999</v>
      </c>
      <c r="H190" s="1">
        <v>186.61510000000001</v>
      </c>
    </row>
    <row r="191" spans="1:8" x14ac:dyDescent="0.25">
      <c r="A191" s="1" t="s">
        <v>20</v>
      </c>
      <c r="B191" s="1">
        <v>-454.46629999999999</v>
      </c>
      <c r="C191" s="1">
        <v>-654.59280000000001</v>
      </c>
      <c r="D191" s="1">
        <v>-327.08580000000001</v>
      </c>
      <c r="E191" s="1">
        <v>862.57039999999995</v>
      </c>
      <c r="F191" s="1">
        <v>0.1797</v>
      </c>
      <c r="G191" s="1">
        <v>673.55650000000003</v>
      </c>
      <c r="H191" s="1">
        <v>336.56150000000002</v>
      </c>
    </row>
    <row r="192" spans="1:8" x14ac:dyDescent="0.25">
      <c r="A192" s="1" t="s">
        <v>31</v>
      </c>
      <c r="B192" s="1">
        <v>156.18129999999999</v>
      </c>
      <c r="C192" s="1">
        <v>-43.946899999999999</v>
      </c>
      <c r="D192" s="1">
        <v>-21.959299999999999</v>
      </c>
      <c r="E192" s="1">
        <v>139.166</v>
      </c>
      <c r="F192" s="1">
        <v>0.7147</v>
      </c>
      <c r="G192" s="1">
        <v>100.9393</v>
      </c>
      <c r="H192" s="1">
        <v>50.437199999999997</v>
      </c>
    </row>
    <row r="193" spans="1:8" x14ac:dyDescent="0.25">
      <c r="A193" s="1" t="s">
        <v>32</v>
      </c>
      <c r="B193" s="1">
        <v>126.78570000000001</v>
      </c>
      <c r="C193" s="1">
        <v>-73.343400000000003</v>
      </c>
      <c r="D193" s="1">
        <v>-36.648099999999999</v>
      </c>
      <c r="E193" s="1">
        <v>190.77289999999999</v>
      </c>
      <c r="F193" s="1">
        <v>0.43409999999999999</v>
      </c>
      <c r="G193" s="1">
        <v>123.2437</v>
      </c>
      <c r="H193" s="1">
        <v>61.5822</v>
      </c>
    </row>
    <row r="194" spans="1:8" x14ac:dyDescent="0.25">
      <c r="A194" s="1" t="s">
        <v>21</v>
      </c>
      <c r="B194" s="1">
        <v>199.14340000000001</v>
      </c>
      <c r="C194" s="1">
        <v>-0.98570000000000002</v>
      </c>
      <c r="D194" s="1">
        <v>-0.49249999999999999</v>
      </c>
      <c r="E194" s="1">
        <v>211.4753</v>
      </c>
      <c r="F194" s="1">
        <v>0.37969999999999998</v>
      </c>
      <c r="G194" s="1">
        <v>139.3724</v>
      </c>
      <c r="H194" s="1">
        <v>69.641300000000001</v>
      </c>
    </row>
    <row r="195" spans="1:8" x14ac:dyDescent="0.25">
      <c r="A195" s="1" t="s">
        <v>22</v>
      </c>
      <c r="B195" s="1">
        <v>129.12360000000001</v>
      </c>
      <c r="C195" s="1">
        <v>-71.004900000000006</v>
      </c>
      <c r="D195" s="1">
        <v>-35.479599999999998</v>
      </c>
      <c r="E195" s="1">
        <v>139.48750000000001</v>
      </c>
      <c r="F195" s="1">
        <v>0.66169999999999995</v>
      </c>
      <c r="G195" s="1">
        <v>101.4486</v>
      </c>
      <c r="H195" s="1">
        <v>50.691600000000001</v>
      </c>
    </row>
    <row r="196" spans="1:8" x14ac:dyDescent="0.25">
      <c r="A196" s="1" t="s">
        <v>33</v>
      </c>
      <c r="B196" s="1">
        <v>6.8041</v>
      </c>
      <c r="C196" s="1">
        <v>-193.3246</v>
      </c>
      <c r="D196" s="1">
        <v>-96.600099999999998</v>
      </c>
      <c r="E196" s="1">
        <v>337.27769999999998</v>
      </c>
      <c r="F196" s="1">
        <v>0.3251</v>
      </c>
      <c r="G196" s="1">
        <v>201.10050000000001</v>
      </c>
      <c r="H196" s="1">
        <v>100.4855</v>
      </c>
    </row>
    <row r="197" spans="1:8" x14ac:dyDescent="0.25">
      <c r="A197" s="1" t="s">
        <v>34</v>
      </c>
      <c r="B197" s="1">
        <v>-159.24930000000001</v>
      </c>
      <c r="C197" s="1">
        <v>-359.37830000000002</v>
      </c>
      <c r="D197" s="1">
        <v>-179.5735</v>
      </c>
      <c r="E197" s="1">
        <v>560.40769999999998</v>
      </c>
      <c r="F197" s="1">
        <v>0.2281</v>
      </c>
      <c r="G197" s="1">
        <v>369.96839999999997</v>
      </c>
      <c r="H197" s="1">
        <v>184.86510000000001</v>
      </c>
    </row>
    <row r="198" spans="1:8" x14ac:dyDescent="0.25">
      <c r="A198" s="1" t="s">
        <v>1</v>
      </c>
      <c r="B198" s="1">
        <v>200.12880000000001</v>
      </c>
      <c r="C198" s="1"/>
      <c r="D198" s="1"/>
      <c r="E198" s="1"/>
      <c r="F198" s="1"/>
      <c r="G198" s="1"/>
      <c r="H198" s="1"/>
    </row>
    <row r="199" spans="1:8" x14ac:dyDescent="0.25">
      <c r="A199" s="1" t="s">
        <v>35</v>
      </c>
      <c r="B199" s="1">
        <v>31.299189999999999</v>
      </c>
      <c r="C199" s="1"/>
      <c r="D199" s="1"/>
      <c r="E199" s="1"/>
      <c r="F199" s="1"/>
      <c r="G199" s="1"/>
      <c r="H199" s="1"/>
    </row>
    <row r="200" spans="1:8" x14ac:dyDescent="0.25">
      <c r="A200" s="1"/>
      <c r="B200" s="1"/>
      <c r="C200" s="1"/>
      <c r="D200" s="1"/>
      <c r="E200" s="1"/>
      <c r="F200" s="1"/>
      <c r="G200" s="1"/>
      <c r="H20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0"/>
  <sheetViews>
    <sheetView topLeftCell="A159" workbookViewId="0">
      <selection activeCell="C178" sqref="A1:XFD1048576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139.78299999999999</v>
      </c>
      <c r="C3" s="1">
        <v>14.438700000000001</v>
      </c>
      <c r="D3" s="1">
        <v>11.5192</v>
      </c>
      <c r="E3" s="1">
        <v>143.52430000000001</v>
      </c>
      <c r="F3" s="1">
        <v>0.2959</v>
      </c>
      <c r="G3" s="1">
        <v>105.1442</v>
      </c>
      <c r="H3" s="1">
        <v>83.884200000000007</v>
      </c>
    </row>
    <row r="4" spans="1:8" x14ac:dyDescent="0.25">
      <c r="A4" s="1" t="s">
        <v>17</v>
      </c>
      <c r="B4" s="1">
        <v>185.4246</v>
      </c>
      <c r="C4" s="1">
        <v>60.08</v>
      </c>
      <c r="D4" s="1">
        <v>47.931899999999999</v>
      </c>
      <c r="E4" s="1">
        <v>107.3126</v>
      </c>
      <c r="F4" s="1">
        <v>0.64259999999999995</v>
      </c>
      <c r="G4" s="1">
        <v>78.250799999999998</v>
      </c>
      <c r="H4" s="1">
        <v>62.428600000000003</v>
      </c>
    </row>
    <row r="5" spans="1:8" x14ac:dyDescent="0.25">
      <c r="A5" s="1" t="s">
        <v>27</v>
      </c>
      <c r="B5" s="1">
        <v>133.1018</v>
      </c>
      <c r="C5" s="1">
        <v>7.7573999999999996</v>
      </c>
      <c r="D5" s="1">
        <v>6.1887999999999996</v>
      </c>
      <c r="E5" s="1">
        <v>64.587999999999994</v>
      </c>
      <c r="F5" s="1">
        <v>0.75449999999999995</v>
      </c>
      <c r="G5" s="1">
        <v>49.667099999999998</v>
      </c>
      <c r="H5" s="1">
        <v>39.624499999999998</v>
      </c>
    </row>
    <row r="6" spans="1:8" x14ac:dyDescent="0.25">
      <c r="A6" s="1" t="s">
        <v>28</v>
      </c>
      <c r="B6" s="1">
        <v>85.475800000000007</v>
      </c>
      <c r="C6" s="1">
        <v>-39.868499999999997</v>
      </c>
      <c r="D6" s="1">
        <v>-31.807200000000002</v>
      </c>
      <c r="E6" s="1">
        <v>64.273300000000006</v>
      </c>
      <c r="F6" s="1">
        <v>0.73680000000000001</v>
      </c>
      <c r="G6" s="1">
        <v>48.943399999999997</v>
      </c>
      <c r="H6" s="1">
        <v>39.0471</v>
      </c>
    </row>
    <row r="7" spans="1:8" x14ac:dyDescent="0.25">
      <c r="A7" s="1" t="s">
        <v>29</v>
      </c>
      <c r="B7" s="1">
        <v>47.7973</v>
      </c>
      <c r="C7" s="1">
        <v>-77.5471</v>
      </c>
      <c r="D7" s="1">
        <v>-61.867199999999997</v>
      </c>
      <c r="E7" s="1">
        <v>98.175200000000004</v>
      </c>
      <c r="F7" s="1">
        <v>0.55689999999999995</v>
      </c>
      <c r="G7" s="1">
        <v>80.646799999999999</v>
      </c>
      <c r="H7" s="1">
        <v>64.340100000000007</v>
      </c>
    </row>
    <row r="8" spans="1:8" x14ac:dyDescent="0.25">
      <c r="A8" s="1" t="s">
        <v>18</v>
      </c>
      <c r="B8" s="1">
        <v>45.796500000000002</v>
      </c>
      <c r="C8" s="1">
        <v>-79.547899999999998</v>
      </c>
      <c r="D8" s="1">
        <v>-63.4634</v>
      </c>
      <c r="E8" s="1">
        <v>96.943399999999997</v>
      </c>
      <c r="F8" s="1">
        <v>0.5968</v>
      </c>
      <c r="G8" s="1">
        <v>81.130700000000004</v>
      </c>
      <c r="H8" s="1">
        <v>64.726200000000006</v>
      </c>
    </row>
    <row r="9" spans="1:8" x14ac:dyDescent="0.25">
      <c r="A9" s="1" t="s">
        <v>30</v>
      </c>
      <c r="B9" s="1">
        <v>192.8597</v>
      </c>
      <c r="C9" s="1">
        <v>67.515500000000003</v>
      </c>
      <c r="D9" s="1">
        <v>53.863900000000001</v>
      </c>
      <c r="E9" s="1">
        <v>146.5703</v>
      </c>
      <c r="F9" s="1">
        <v>0.34520000000000001</v>
      </c>
      <c r="G9" s="1">
        <v>112.8535</v>
      </c>
      <c r="H9" s="1">
        <v>90.034700000000001</v>
      </c>
    </row>
    <row r="10" spans="1:8" x14ac:dyDescent="0.25">
      <c r="A10" s="1" t="s">
        <v>19</v>
      </c>
      <c r="B10" s="1">
        <v>80.544399999999996</v>
      </c>
      <c r="C10" s="1">
        <v>-44.8001</v>
      </c>
      <c r="D10" s="1">
        <v>-35.741599999999998</v>
      </c>
      <c r="E10" s="1">
        <v>102.58240000000001</v>
      </c>
      <c r="F10" s="1">
        <v>0.55279999999999996</v>
      </c>
      <c r="G10" s="1">
        <v>81.7</v>
      </c>
      <c r="H10" s="1">
        <v>65.180400000000006</v>
      </c>
    </row>
    <row r="11" spans="1:8" x14ac:dyDescent="0.25">
      <c r="A11" s="1" t="s">
        <v>20</v>
      </c>
      <c r="B11" s="1">
        <v>62.274299999999997</v>
      </c>
      <c r="C11" s="1">
        <v>-63.070099999999996</v>
      </c>
      <c r="D11" s="1">
        <v>-50.317399999999999</v>
      </c>
      <c r="E11" s="1">
        <v>117.3639</v>
      </c>
      <c r="F11" s="1">
        <v>0.61899999999999999</v>
      </c>
      <c r="G11" s="1">
        <v>90.162400000000005</v>
      </c>
      <c r="H11" s="1">
        <v>71.931700000000006</v>
      </c>
    </row>
    <row r="12" spans="1:8" x14ac:dyDescent="0.25">
      <c r="A12" s="1" t="s">
        <v>31</v>
      </c>
      <c r="B12" s="1">
        <v>117.871</v>
      </c>
      <c r="C12" s="1">
        <v>-7.4733000000000001</v>
      </c>
      <c r="D12" s="1">
        <v>-5.9622000000000002</v>
      </c>
      <c r="E12" s="1">
        <v>93.187399999999997</v>
      </c>
      <c r="F12" s="1">
        <v>0.75939999999999996</v>
      </c>
      <c r="G12" s="1">
        <v>69.792599999999993</v>
      </c>
      <c r="H12" s="1">
        <v>55.680599999999998</v>
      </c>
    </row>
    <row r="13" spans="1:8" x14ac:dyDescent="0.25">
      <c r="A13" s="1" t="s">
        <v>32</v>
      </c>
      <c r="B13" s="1">
        <v>84.549000000000007</v>
      </c>
      <c r="C13" s="1">
        <v>-40.795499999999997</v>
      </c>
      <c r="D13" s="1">
        <v>-32.546700000000001</v>
      </c>
      <c r="E13" s="1">
        <v>74.307100000000005</v>
      </c>
      <c r="F13" s="1">
        <v>0.753</v>
      </c>
      <c r="G13" s="1">
        <v>58.0227</v>
      </c>
      <c r="H13" s="1">
        <v>46.290599999999998</v>
      </c>
    </row>
    <row r="14" spans="1:8" x14ac:dyDescent="0.25">
      <c r="A14" s="1" t="s">
        <v>21</v>
      </c>
      <c r="B14" s="1">
        <v>201.92570000000001</v>
      </c>
      <c r="C14" s="1">
        <v>76.581199999999995</v>
      </c>
      <c r="D14" s="1">
        <v>61.096600000000002</v>
      </c>
      <c r="E14" s="1">
        <v>144.70439999999999</v>
      </c>
      <c r="F14" s="1">
        <v>0.46839999999999998</v>
      </c>
      <c r="G14" s="1">
        <v>100.5248</v>
      </c>
      <c r="H14" s="1">
        <v>80.198899999999995</v>
      </c>
    </row>
    <row r="15" spans="1:8" x14ac:dyDescent="0.25">
      <c r="A15" s="1" t="s">
        <v>22</v>
      </c>
      <c r="B15" s="1">
        <v>88.5518</v>
      </c>
      <c r="C15" s="1">
        <v>-36.792700000000004</v>
      </c>
      <c r="D15" s="1">
        <v>-29.353200000000001</v>
      </c>
      <c r="E15" s="1">
        <v>71.082700000000003</v>
      </c>
      <c r="F15" s="1">
        <v>0.70630000000000004</v>
      </c>
      <c r="G15" s="1">
        <v>54.532899999999998</v>
      </c>
      <c r="H15" s="1">
        <v>43.506399999999999</v>
      </c>
    </row>
    <row r="16" spans="1:8" x14ac:dyDescent="0.25">
      <c r="A16" s="1" t="s">
        <v>33</v>
      </c>
      <c r="B16" s="1">
        <v>62.329599999999999</v>
      </c>
      <c r="C16" s="1">
        <v>-63.014899999999997</v>
      </c>
      <c r="D16" s="1">
        <v>-50.273400000000002</v>
      </c>
      <c r="E16" s="1">
        <v>87.800799999999995</v>
      </c>
      <c r="F16" s="1">
        <v>0.70720000000000005</v>
      </c>
      <c r="G16" s="1">
        <v>73.835899999999995</v>
      </c>
      <c r="H16" s="1">
        <v>58.906399999999998</v>
      </c>
    </row>
    <row r="17" spans="1:8" x14ac:dyDescent="0.25">
      <c r="A17" s="1" t="s">
        <v>34</v>
      </c>
      <c r="B17" s="1">
        <v>136.702</v>
      </c>
      <c r="C17" s="1">
        <v>11.3576</v>
      </c>
      <c r="D17" s="1">
        <v>9.0610999999999997</v>
      </c>
      <c r="E17" s="1">
        <v>90.341200000000001</v>
      </c>
      <c r="F17" s="1">
        <v>0.51770000000000005</v>
      </c>
      <c r="G17" s="1">
        <v>70.520300000000006</v>
      </c>
      <c r="H17" s="1">
        <v>56.261200000000002</v>
      </c>
    </row>
    <row r="18" spans="1:8" x14ac:dyDescent="0.25">
      <c r="A18" s="1" t="s">
        <v>1</v>
      </c>
      <c r="B18" s="1">
        <v>125.3445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2.9092850000000001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2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197.25399999999999</v>
      </c>
      <c r="C23" s="1">
        <v>6.6970000000000001</v>
      </c>
      <c r="D23" s="1">
        <v>3.5144000000000002</v>
      </c>
      <c r="E23" s="1">
        <v>226.04769999999999</v>
      </c>
      <c r="F23" s="1">
        <v>0.33200000000000002</v>
      </c>
      <c r="G23" s="1">
        <v>159.38249999999999</v>
      </c>
      <c r="H23" s="1">
        <v>83.640500000000003</v>
      </c>
    </row>
    <row r="24" spans="1:8" x14ac:dyDescent="0.25">
      <c r="A24" s="1" t="s">
        <v>17</v>
      </c>
      <c r="B24" s="1">
        <v>270.53179999999998</v>
      </c>
      <c r="C24" s="1">
        <v>79.975099999999998</v>
      </c>
      <c r="D24" s="1">
        <v>41.969200000000001</v>
      </c>
      <c r="E24" s="1">
        <v>157.24119999999999</v>
      </c>
      <c r="F24" s="1">
        <v>0.71040000000000003</v>
      </c>
      <c r="G24" s="1">
        <v>115.1521</v>
      </c>
      <c r="H24" s="1">
        <v>60.429400000000001</v>
      </c>
    </row>
    <row r="25" spans="1:8" x14ac:dyDescent="0.25">
      <c r="A25" s="1" t="s">
        <v>27</v>
      </c>
      <c r="B25" s="1">
        <v>181.5472</v>
      </c>
      <c r="C25" s="1">
        <v>-9.0099</v>
      </c>
      <c r="D25" s="1">
        <v>-4.7282000000000002</v>
      </c>
      <c r="E25" s="1">
        <v>107.8883</v>
      </c>
      <c r="F25" s="1">
        <v>0.77100000000000002</v>
      </c>
      <c r="G25" s="1">
        <v>81.120199999999997</v>
      </c>
      <c r="H25" s="1">
        <v>42.5702</v>
      </c>
    </row>
    <row r="26" spans="1:8" x14ac:dyDescent="0.25">
      <c r="A26" s="1" t="s">
        <v>28</v>
      </c>
      <c r="B26" s="1">
        <v>109.468</v>
      </c>
      <c r="C26" s="1">
        <v>-81.088700000000003</v>
      </c>
      <c r="D26" s="1">
        <v>-42.553600000000003</v>
      </c>
      <c r="E26" s="1">
        <v>124.8683</v>
      </c>
      <c r="F26" s="1">
        <v>0.69110000000000005</v>
      </c>
      <c r="G26" s="1">
        <v>90.229600000000005</v>
      </c>
      <c r="H26" s="1">
        <v>47.3506</v>
      </c>
    </row>
    <row r="27" spans="1:8" x14ac:dyDescent="0.25">
      <c r="A27" s="1" t="s">
        <v>29</v>
      </c>
      <c r="B27" s="1">
        <v>56.587400000000002</v>
      </c>
      <c r="C27" s="1">
        <v>-133.9693</v>
      </c>
      <c r="D27" s="1">
        <v>-70.304299999999998</v>
      </c>
      <c r="E27" s="1">
        <v>175.2516</v>
      </c>
      <c r="F27" s="1">
        <v>0.52690000000000003</v>
      </c>
      <c r="G27" s="1">
        <v>136.9845</v>
      </c>
      <c r="H27" s="1">
        <v>71.886600000000001</v>
      </c>
    </row>
    <row r="28" spans="1:8" x14ac:dyDescent="0.25">
      <c r="A28" s="1" t="s">
        <v>18</v>
      </c>
      <c r="B28" s="1">
        <v>66.5916</v>
      </c>
      <c r="C28" s="1">
        <v>-123.9652</v>
      </c>
      <c r="D28" s="1">
        <v>-65.054299999999998</v>
      </c>
      <c r="E28" s="1">
        <v>161.38220000000001</v>
      </c>
      <c r="F28" s="1">
        <v>0.60580000000000001</v>
      </c>
      <c r="G28" s="1">
        <v>125.77979999999999</v>
      </c>
      <c r="H28" s="1">
        <v>66.006600000000006</v>
      </c>
    </row>
    <row r="29" spans="1:8" x14ac:dyDescent="0.25">
      <c r="A29" s="1" t="s">
        <v>30</v>
      </c>
      <c r="B29" s="1">
        <v>248.7484</v>
      </c>
      <c r="C29" s="1">
        <v>58.191800000000001</v>
      </c>
      <c r="D29" s="1">
        <v>30.537800000000001</v>
      </c>
      <c r="E29" s="1">
        <v>222.79669999999999</v>
      </c>
      <c r="F29" s="1">
        <v>0.35759999999999997</v>
      </c>
      <c r="G29" s="1">
        <v>170.04329999999999</v>
      </c>
      <c r="H29" s="1">
        <v>89.235100000000003</v>
      </c>
    </row>
    <row r="30" spans="1:8" x14ac:dyDescent="0.25">
      <c r="A30" s="1" t="s">
        <v>19</v>
      </c>
      <c r="B30" s="1">
        <v>82.782799999999995</v>
      </c>
      <c r="C30" s="1">
        <v>-107.7743</v>
      </c>
      <c r="D30" s="1">
        <v>-56.557699999999997</v>
      </c>
      <c r="E30" s="1">
        <v>170.3682</v>
      </c>
      <c r="F30" s="1">
        <v>0.5665</v>
      </c>
      <c r="G30" s="1">
        <v>132.28290000000001</v>
      </c>
      <c r="H30" s="1">
        <v>69.419300000000007</v>
      </c>
    </row>
    <row r="31" spans="1:8" x14ac:dyDescent="0.25">
      <c r="A31" s="1" t="s">
        <v>20</v>
      </c>
      <c r="B31" s="1">
        <v>74.896600000000007</v>
      </c>
      <c r="C31" s="1">
        <v>-115.6602</v>
      </c>
      <c r="D31" s="1">
        <v>-60.695999999999998</v>
      </c>
      <c r="E31" s="1">
        <v>167.0241</v>
      </c>
      <c r="F31" s="1">
        <v>0.6734</v>
      </c>
      <c r="G31" s="1">
        <v>128.64930000000001</v>
      </c>
      <c r="H31" s="1">
        <v>67.5124</v>
      </c>
    </row>
    <row r="32" spans="1:8" x14ac:dyDescent="0.25">
      <c r="A32" s="1" t="s">
        <v>31</v>
      </c>
      <c r="B32" s="1">
        <v>159.65</v>
      </c>
      <c r="C32" s="1">
        <v>-30.9068</v>
      </c>
      <c r="D32" s="1">
        <v>-16.2193</v>
      </c>
      <c r="E32" s="1">
        <v>143.72819999999999</v>
      </c>
      <c r="F32" s="1">
        <v>0.81200000000000006</v>
      </c>
      <c r="G32" s="1">
        <v>103.15560000000001</v>
      </c>
      <c r="H32" s="1">
        <v>54.133899999999997</v>
      </c>
    </row>
    <row r="33" spans="1:8" x14ac:dyDescent="0.25">
      <c r="A33" s="1" t="s">
        <v>32</v>
      </c>
      <c r="B33" s="1">
        <v>98.791499999999999</v>
      </c>
      <c r="C33" s="1">
        <v>-91.7654</v>
      </c>
      <c r="D33" s="1">
        <v>-48.156599999999997</v>
      </c>
      <c r="E33" s="1">
        <v>133.01519999999999</v>
      </c>
      <c r="F33" s="1">
        <v>0.72589999999999999</v>
      </c>
      <c r="G33" s="1">
        <v>102.3968</v>
      </c>
      <c r="H33" s="1">
        <v>53.735700000000001</v>
      </c>
    </row>
    <row r="34" spans="1:8" x14ac:dyDescent="0.25">
      <c r="A34" s="1" t="s">
        <v>21</v>
      </c>
      <c r="B34" s="1">
        <v>322.82769999999999</v>
      </c>
      <c r="C34" s="1">
        <v>132.27109999999999</v>
      </c>
      <c r="D34" s="1">
        <v>69.4131</v>
      </c>
      <c r="E34" s="1">
        <v>215.20060000000001</v>
      </c>
      <c r="F34" s="1">
        <v>0.5837</v>
      </c>
      <c r="G34" s="1">
        <v>167.1748</v>
      </c>
      <c r="H34" s="1">
        <v>87.729799999999997</v>
      </c>
    </row>
    <row r="35" spans="1:8" x14ac:dyDescent="0.25">
      <c r="A35" s="1" t="s">
        <v>22</v>
      </c>
      <c r="B35" s="1">
        <v>149.28800000000001</v>
      </c>
      <c r="C35" s="1">
        <v>-41.268599999999999</v>
      </c>
      <c r="D35" s="1">
        <v>-21.6569</v>
      </c>
      <c r="E35" s="1">
        <v>115.1019</v>
      </c>
      <c r="F35" s="1">
        <v>0.71240000000000003</v>
      </c>
      <c r="G35" s="1">
        <v>83.789100000000005</v>
      </c>
      <c r="H35" s="1">
        <v>43.970700000000001</v>
      </c>
    </row>
    <row r="36" spans="1:8" x14ac:dyDescent="0.25">
      <c r="A36" s="1" t="s">
        <v>33</v>
      </c>
      <c r="B36" s="1">
        <v>75.831100000000006</v>
      </c>
      <c r="C36" s="1">
        <v>-114.7256</v>
      </c>
      <c r="D36" s="1">
        <v>-60.205500000000001</v>
      </c>
      <c r="E36" s="1">
        <v>147.98480000000001</v>
      </c>
      <c r="F36" s="1">
        <v>0.70750000000000002</v>
      </c>
      <c r="G36" s="1">
        <v>118.6247</v>
      </c>
      <c r="H36" s="1">
        <v>62.251800000000003</v>
      </c>
    </row>
    <row r="37" spans="1:8" x14ac:dyDescent="0.25">
      <c r="A37" s="1" t="s">
        <v>34</v>
      </c>
      <c r="B37" s="1">
        <v>165.76570000000001</v>
      </c>
      <c r="C37" s="1">
        <v>-24.7912</v>
      </c>
      <c r="D37" s="1">
        <v>-13.0099</v>
      </c>
      <c r="E37" s="1">
        <v>154.04910000000001</v>
      </c>
      <c r="F37" s="1">
        <v>0.49969999999999998</v>
      </c>
      <c r="G37" s="1">
        <v>117.0955</v>
      </c>
      <c r="H37" s="1">
        <v>61.449300000000001</v>
      </c>
    </row>
    <row r="38" spans="1:8" x14ac:dyDescent="0.25">
      <c r="A38" s="1" t="s">
        <v>1</v>
      </c>
      <c r="B38" s="1">
        <v>190.5565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3.194029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3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207.0189</v>
      </c>
      <c r="C43" s="1">
        <v>-57.236199999999997</v>
      </c>
      <c r="D43" s="1">
        <v>-21.659400000000002</v>
      </c>
      <c r="E43" s="1">
        <v>466.60570000000001</v>
      </c>
      <c r="F43" s="1">
        <v>0.19689999999999999</v>
      </c>
      <c r="G43" s="1">
        <v>286.20249999999999</v>
      </c>
      <c r="H43" s="1">
        <v>108.30540000000001</v>
      </c>
    </row>
    <row r="44" spans="1:8" x14ac:dyDescent="0.25">
      <c r="A44" s="1" t="s">
        <v>17</v>
      </c>
      <c r="B44" s="1">
        <v>275.28989999999999</v>
      </c>
      <c r="C44" s="1">
        <v>11.0349</v>
      </c>
      <c r="D44" s="1">
        <v>4.1757999999999997</v>
      </c>
      <c r="E44" s="1">
        <v>281.22329999999999</v>
      </c>
      <c r="F44" s="1">
        <v>0.76680000000000004</v>
      </c>
      <c r="G44" s="1">
        <v>178.8613</v>
      </c>
      <c r="H44" s="1">
        <v>67.685100000000006</v>
      </c>
    </row>
    <row r="45" spans="1:8" x14ac:dyDescent="0.25">
      <c r="A45" s="1" t="s">
        <v>27</v>
      </c>
      <c r="B45" s="1">
        <v>163.19999999999999</v>
      </c>
      <c r="C45" s="1">
        <v>-101.05500000000001</v>
      </c>
      <c r="D45" s="1">
        <v>-38.241500000000002</v>
      </c>
      <c r="E45" s="1">
        <v>262.30590000000001</v>
      </c>
      <c r="F45" s="1">
        <v>0.63570000000000004</v>
      </c>
      <c r="G45" s="1">
        <v>147.07320000000001</v>
      </c>
      <c r="H45" s="1">
        <v>55.655799999999999</v>
      </c>
    </row>
    <row r="46" spans="1:8" x14ac:dyDescent="0.25">
      <c r="A46" s="1" t="s">
        <v>28</v>
      </c>
      <c r="B46" s="1">
        <v>99.9726</v>
      </c>
      <c r="C46" s="1">
        <v>-164.2825</v>
      </c>
      <c r="D46" s="1">
        <v>-62.168199999999999</v>
      </c>
      <c r="E46" s="1">
        <v>305.6635</v>
      </c>
      <c r="F46" s="1">
        <v>0.50409999999999999</v>
      </c>
      <c r="G46" s="1">
        <v>172.0521</v>
      </c>
      <c r="H46" s="1">
        <v>65.1083</v>
      </c>
    </row>
    <row r="47" spans="1:8" x14ac:dyDescent="0.25">
      <c r="A47" s="1" t="s">
        <v>29</v>
      </c>
      <c r="B47" s="1">
        <v>65.317999999999998</v>
      </c>
      <c r="C47" s="1">
        <v>-198.93729999999999</v>
      </c>
      <c r="D47" s="1">
        <v>-75.282300000000006</v>
      </c>
      <c r="E47" s="1">
        <v>341.15050000000002</v>
      </c>
      <c r="F47" s="1">
        <v>0.43640000000000001</v>
      </c>
      <c r="G47" s="1">
        <v>202.57329999999999</v>
      </c>
      <c r="H47" s="1">
        <v>76.658199999999994</v>
      </c>
    </row>
    <row r="48" spans="1:8" x14ac:dyDescent="0.25">
      <c r="A48" s="1" t="s">
        <v>18</v>
      </c>
      <c r="B48" s="1">
        <v>67.093100000000007</v>
      </c>
      <c r="C48" s="1">
        <v>-197.16220000000001</v>
      </c>
      <c r="D48" s="1">
        <v>-74.610600000000005</v>
      </c>
      <c r="E48" s="1">
        <v>306.04700000000003</v>
      </c>
      <c r="F48" s="1">
        <v>0.59799999999999998</v>
      </c>
      <c r="G48" s="1">
        <v>198.37180000000001</v>
      </c>
      <c r="H48" s="1">
        <v>75.068299999999994</v>
      </c>
    </row>
    <row r="49" spans="1:8" x14ac:dyDescent="0.25">
      <c r="A49" s="1" t="s">
        <v>30</v>
      </c>
      <c r="B49" s="1">
        <v>295.01479999999998</v>
      </c>
      <c r="C49" s="1">
        <v>30.760100000000001</v>
      </c>
      <c r="D49" s="1">
        <v>11.6403</v>
      </c>
      <c r="E49" s="1">
        <v>390.43290000000002</v>
      </c>
      <c r="F49" s="1">
        <v>0.30780000000000002</v>
      </c>
      <c r="G49" s="1">
        <v>255.17740000000001</v>
      </c>
      <c r="H49" s="1">
        <v>96.564800000000005</v>
      </c>
    </row>
    <row r="50" spans="1:8" x14ac:dyDescent="0.25">
      <c r="A50" s="1" t="s">
        <v>19</v>
      </c>
      <c r="B50" s="1">
        <v>126.9156</v>
      </c>
      <c r="C50" s="1">
        <v>-137.33959999999999</v>
      </c>
      <c r="D50" s="1">
        <v>-51.972299999999997</v>
      </c>
      <c r="E50" s="1">
        <v>309.27659999999997</v>
      </c>
      <c r="F50" s="1">
        <v>0.52629999999999999</v>
      </c>
      <c r="G50" s="1">
        <v>179.99680000000001</v>
      </c>
      <c r="H50" s="1">
        <v>68.114800000000002</v>
      </c>
    </row>
    <row r="51" spans="1:8" x14ac:dyDescent="0.25">
      <c r="A51" s="1" t="s">
        <v>20</v>
      </c>
      <c r="B51" s="1">
        <v>96.063000000000002</v>
      </c>
      <c r="C51" s="1">
        <v>-168.19229999999999</v>
      </c>
      <c r="D51" s="1">
        <v>-63.6477</v>
      </c>
      <c r="E51" s="1">
        <v>283.2552</v>
      </c>
      <c r="F51" s="1">
        <v>0.69020000000000004</v>
      </c>
      <c r="G51" s="1">
        <v>180.1797</v>
      </c>
      <c r="H51" s="1">
        <v>68.183999999999997</v>
      </c>
    </row>
    <row r="52" spans="1:8" x14ac:dyDescent="0.25">
      <c r="A52" s="1" t="s">
        <v>31</v>
      </c>
      <c r="B52" s="1">
        <v>206.0393</v>
      </c>
      <c r="C52" s="1">
        <v>-58.215800000000002</v>
      </c>
      <c r="D52" s="1">
        <v>-22.030200000000001</v>
      </c>
      <c r="E52" s="1">
        <v>218.97280000000001</v>
      </c>
      <c r="F52" s="1">
        <v>0.88900000000000001</v>
      </c>
      <c r="G52" s="1">
        <v>142.53919999999999</v>
      </c>
      <c r="H52" s="1">
        <v>53.94</v>
      </c>
    </row>
    <row r="53" spans="1:8" x14ac:dyDescent="0.25">
      <c r="A53" s="1" t="s">
        <v>32</v>
      </c>
      <c r="B53" s="1">
        <v>138.06739999999999</v>
      </c>
      <c r="C53" s="1">
        <v>-126.1876</v>
      </c>
      <c r="D53" s="1">
        <v>-47.752200000000002</v>
      </c>
      <c r="E53" s="1">
        <v>266.13529999999997</v>
      </c>
      <c r="F53" s="1">
        <v>0.64080000000000004</v>
      </c>
      <c r="G53" s="1">
        <v>147.60499999999999</v>
      </c>
      <c r="H53" s="1">
        <v>55.856999999999999</v>
      </c>
    </row>
    <row r="54" spans="1:8" x14ac:dyDescent="0.25">
      <c r="A54" s="1" t="s">
        <v>21</v>
      </c>
      <c r="B54" s="1">
        <v>256.42180000000002</v>
      </c>
      <c r="C54" s="1">
        <v>-7.8334999999999999</v>
      </c>
      <c r="D54" s="1">
        <v>-2.9643999999999999</v>
      </c>
      <c r="E54" s="1">
        <v>228.93209999999999</v>
      </c>
      <c r="F54" s="1">
        <v>0.78910000000000002</v>
      </c>
      <c r="G54" s="1">
        <v>149.19049999999999</v>
      </c>
      <c r="H54" s="1">
        <v>56.457000000000001</v>
      </c>
    </row>
    <row r="55" spans="1:8" x14ac:dyDescent="0.25">
      <c r="A55" s="1" t="s">
        <v>22</v>
      </c>
      <c r="B55" s="1">
        <v>87.002499999999998</v>
      </c>
      <c r="C55" s="1">
        <v>-177.2526</v>
      </c>
      <c r="D55" s="1">
        <v>-67.076300000000003</v>
      </c>
      <c r="E55" s="1">
        <v>297.43239999999997</v>
      </c>
      <c r="F55" s="1">
        <v>0.5857</v>
      </c>
      <c r="G55" s="1">
        <v>178.85400000000001</v>
      </c>
      <c r="H55" s="1">
        <v>67.682299999999998</v>
      </c>
    </row>
    <row r="56" spans="1:8" x14ac:dyDescent="0.25">
      <c r="A56" s="1" t="s">
        <v>33</v>
      </c>
      <c r="B56" s="1">
        <v>88.652900000000002</v>
      </c>
      <c r="C56" s="1">
        <v>-175.6026</v>
      </c>
      <c r="D56" s="1">
        <v>-66.451899999999995</v>
      </c>
      <c r="E56" s="1">
        <v>270.60419999999999</v>
      </c>
      <c r="F56" s="1">
        <v>0.70820000000000005</v>
      </c>
      <c r="G56" s="1">
        <v>176.71899999999999</v>
      </c>
      <c r="H56" s="1">
        <v>66.874399999999994</v>
      </c>
    </row>
    <row r="57" spans="1:8" x14ac:dyDescent="0.25">
      <c r="A57" s="1" t="s">
        <v>34</v>
      </c>
      <c r="B57" s="1">
        <v>210.965</v>
      </c>
      <c r="C57" s="1">
        <v>-53.289700000000003</v>
      </c>
      <c r="D57" s="1">
        <v>-20.166</v>
      </c>
      <c r="E57" s="1">
        <v>315.60169999999999</v>
      </c>
      <c r="F57" s="1">
        <v>0.41599999999999998</v>
      </c>
      <c r="G57" s="1">
        <v>190.57769999999999</v>
      </c>
      <c r="H57" s="1">
        <v>72.118899999999996</v>
      </c>
    </row>
    <row r="58" spans="1:8" x14ac:dyDescent="0.25">
      <c r="A58" s="1" t="s">
        <v>1</v>
      </c>
      <c r="B58" s="1">
        <v>264.25510000000003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3.4248699999999999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5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552.2808</v>
      </c>
      <c r="C63" s="1">
        <v>-261.16109999999998</v>
      </c>
      <c r="D63" s="1">
        <v>-32.105699999999999</v>
      </c>
      <c r="E63" s="1">
        <v>1508.1948</v>
      </c>
      <c r="F63" s="1">
        <v>0.2681</v>
      </c>
      <c r="G63" s="1">
        <v>795.10019999999997</v>
      </c>
      <c r="H63" s="1">
        <v>97.7453</v>
      </c>
    </row>
    <row r="64" spans="1:8" x14ac:dyDescent="0.25">
      <c r="A64" s="1" t="s">
        <v>17</v>
      </c>
      <c r="B64" s="1">
        <v>569.91769999999997</v>
      </c>
      <c r="C64" s="1">
        <v>-243.5248</v>
      </c>
      <c r="D64" s="1">
        <v>-29.9376</v>
      </c>
      <c r="E64" s="1">
        <v>1172.1898000000001</v>
      </c>
      <c r="F64" s="1">
        <v>0.46100000000000002</v>
      </c>
      <c r="G64" s="1">
        <v>508.30399999999997</v>
      </c>
      <c r="H64" s="1">
        <v>62.488100000000003</v>
      </c>
    </row>
    <row r="65" spans="1:8" x14ac:dyDescent="0.25">
      <c r="A65" s="1" t="s">
        <v>27</v>
      </c>
      <c r="B65" s="1">
        <v>378.64769999999999</v>
      </c>
      <c r="C65" s="1">
        <v>-434.79329999999999</v>
      </c>
      <c r="D65" s="1">
        <v>-53.451099999999997</v>
      </c>
      <c r="E65" s="1">
        <v>1236.5464999999999</v>
      </c>
      <c r="F65" s="1">
        <v>0.40699999999999997</v>
      </c>
      <c r="G65" s="1">
        <v>543.94780000000003</v>
      </c>
      <c r="H65" s="1">
        <v>66.87</v>
      </c>
    </row>
    <row r="66" spans="1:8" x14ac:dyDescent="0.25">
      <c r="A66" s="1" t="s">
        <v>28</v>
      </c>
      <c r="B66" s="1">
        <v>185.1644</v>
      </c>
      <c r="C66" s="1">
        <v>-628.27760000000001</v>
      </c>
      <c r="D66" s="1">
        <v>-77.236999999999995</v>
      </c>
      <c r="E66" s="1">
        <v>1364.7645</v>
      </c>
      <c r="F66" s="1">
        <v>0.33800000000000002</v>
      </c>
      <c r="G66" s="1">
        <v>637.18520000000001</v>
      </c>
      <c r="H66" s="1">
        <v>78.332099999999997</v>
      </c>
    </row>
    <row r="67" spans="1:8" x14ac:dyDescent="0.25">
      <c r="A67" s="1" t="s">
        <v>29</v>
      </c>
      <c r="B67" s="1">
        <v>96.419300000000007</v>
      </c>
      <c r="C67" s="1">
        <v>-717.02369999999996</v>
      </c>
      <c r="D67" s="1">
        <v>-88.147000000000006</v>
      </c>
      <c r="E67" s="1">
        <v>1444.0009</v>
      </c>
      <c r="F67" s="1">
        <v>0.33200000000000002</v>
      </c>
      <c r="G67" s="1">
        <v>719.10140000000001</v>
      </c>
      <c r="H67" s="1">
        <v>88.4024</v>
      </c>
    </row>
    <row r="68" spans="1:8" x14ac:dyDescent="0.25">
      <c r="A68" s="1" t="s">
        <v>18</v>
      </c>
      <c r="B68" s="1">
        <v>198.14449999999999</v>
      </c>
      <c r="C68" s="1">
        <v>-615.29759999999999</v>
      </c>
      <c r="D68" s="1">
        <v>-75.641300000000001</v>
      </c>
      <c r="E68" s="1">
        <v>1350.5331000000001</v>
      </c>
      <c r="F68" s="1">
        <v>0.35570000000000002</v>
      </c>
      <c r="G68" s="1">
        <v>636.70719999999994</v>
      </c>
      <c r="H68" s="1">
        <v>78.273300000000006</v>
      </c>
    </row>
    <row r="69" spans="1:8" x14ac:dyDescent="0.25">
      <c r="A69" s="1" t="s">
        <v>30</v>
      </c>
      <c r="B69" s="1">
        <v>434.2011</v>
      </c>
      <c r="C69" s="1">
        <v>-379.24099999999999</v>
      </c>
      <c r="D69" s="1">
        <v>-46.6218</v>
      </c>
      <c r="E69" s="1">
        <v>1400.0029</v>
      </c>
      <c r="F69" s="1">
        <v>0.23280000000000001</v>
      </c>
      <c r="G69" s="1">
        <v>680.32560000000001</v>
      </c>
      <c r="H69" s="1">
        <v>83.635499999999993</v>
      </c>
    </row>
    <row r="70" spans="1:8" x14ac:dyDescent="0.25">
      <c r="A70" s="1" t="s">
        <v>19</v>
      </c>
      <c r="B70" s="1">
        <v>145.5592</v>
      </c>
      <c r="C70" s="1">
        <v>-667.88289999999995</v>
      </c>
      <c r="D70" s="1">
        <v>-82.105900000000005</v>
      </c>
      <c r="E70" s="1">
        <v>1405.0323000000001</v>
      </c>
      <c r="F70" s="1">
        <v>0.34849999999999998</v>
      </c>
      <c r="G70" s="1">
        <v>682.38509999999997</v>
      </c>
      <c r="H70" s="1">
        <v>83.8887</v>
      </c>
    </row>
    <row r="71" spans="1:8" x14ac:dyDescent="0.25">
      <c r="A71" s="1" t="s">
        <v>20</v>
      </c>
      <c r="B71" s="1">
        <v>147.64940000000001</v>
      </c>
      <c r="C71" s="1">
        <v>-665.79259999999999</v>
      </c>
      <c r="D71" s="1">
        <v>-81.8489</v>
      </c>
      <c r="E71" s="1">
        <v>1342.1895</v>
      </c>
      <c r="F71" s="1">
        <v>0.39300000000000002</v>
      </c>
      <c r="G71" s="1">
        <v>669.97580000000005</v>
      </c>
      <c r="H71" s="1">
        <v>82.363200000000006</v>
      </c>
    </row>
    <row r="72" spans="1:8" x14ac:dyDescent="0.25">
      <c r="A72" s="1" t="s">
        <v>31</v>
      </c>
      <c r="B72" s="1">
        <v>338.90640000000002</v>
      </c>
      <c r="C72" s="1">
        <v>-474.53530000000001</v>
      </c>
      <c r="D72" s="1">
        <v>-58.336799999999997</v>
      </c>
      <c r="E72" s="1">
        <v>1108.6893</v>
      </c>
      <c r="F72" s="1">
        <v>0.62780000000000002</v>
      </c>
      <c r="G72" s="1">
        <v>519.87649999999996</v>
      </c>
      <c r="H72" s="1">
        <v>63.910800000000002</v>
      </c>
    </row>
    <row r="73" spans="1:8" x14ac:dyDescent="0.25">
      <c r="A73" s="1" t="s">
        <v>32</v>
      </c>
      <c r="B73" s="1">
        <v>175.8998</v>
      </c>
      <c r="C73" s="1">
        <v>-637.54290000000003</v>
      </c>
      <c r="D73" s="1">
        <v>-78.376099999999994</v>
      </c>
      <c r="E73" s="1">
        <v>1358.5605</v>
      </c>
      <c r="F73" s="1">
        <v>0.34739999999999999</v>
      </c>
      <c r="G73" s="1">
        <v>644.36479999999995</v>
      </c>
      <c r="H73" s="1">
        <v>79.214699999999993</v>
      </c>
    </row>
    <row r="74" spans="1:8" x14ac:dyDescent="0.25">
      <c r="A74" s="1" t="s">
        <v>21</v>
      </c>
      <c r="B74" s="1">
        <v>1301.6904</v>
      </c>
      <c r="C74" s="1">
        <v>488.24759999999998</v>
      </c>
      <c r="D74" s="1">
        <v>60.022500000000001</v>
      </c>
      <c r="E74" s="1">
        <v>1238.4347</v>
      </c>
      <c r="F74" s="1">
        <v>0.6794</v>
      </c>
      <c r="G74" s="1">
        <v>835.15530000000001</v>
      </c>
      <c r="H74" s="1">
        <v>102.6695</v>
      </c>
    </row>
    <row r="75" spans="1:8" x14ac:dyDescent="0.25">
      <c r="A75" s="1" t="s">
        <v>22</v>
      </c>
      <c r="B75" s="1">
        <v>613.03440000000001</v>
      </c>
      <c r="C75" s="1">
        <v>-200.4084</v>
      </c>
      <c r="D75" s="1">
        <v>-24.6371</v>
      </c>
      <c r="E75" s="1">
        <v>993.13350000000003</v>
      </c>
      <c r="F75" s="1">
        <v>0.72070000000000001</v>
      </c>
      <c r="G75" s="1">
        <v>441.29919999999998</v>
      </c>
      <c r="H75" s="1">
        <v>54.250900000000001</v>
      </c>
    </row>
    <row r="76" spans="1:8" x14ac:dyDescent="0.25">
      <c r="A76" s="1" t="s">
        <v>33</v>
      </c>
      <c r="B76" s="1">
        <v>128.6738</v>
      </c>
      <c r="C76" s="1">
        <v>-684.76909999999998</v>
      </c>
      <c r="D76" s="1">
        <v>-84.181799999999996</v>
      </c>
      <c r="E76" s="1">
        <v>1350.0133000000001</v>
      </c>
      <c r="F76" s="1">
        <v>0.38829999999999998</v>
      </c>
      <c r="G76" s="1">
        <v>685.99549999999999</v>
      </c>
      <c r="H76" s="1">
        <v>84.332599999999999</v>
      </c>
    </row>
    <row r="77" spans="1:8" x14ac:dyDescent="0.25">
      <c r="A77" s="1" t="s">
        <v>34</v>
      </c>
      <c r="B77" s="1">
        <v>289.87990000000002</v>
      </c>
      <c r="C77" s="1">
        <v>-523.56150000000002</v>
      </c>
      <c r="D77" s="1">
        <v>-64.363799999999998</v>
      </c>
      <c r="E77" s="1">
        <v>1381.8996999999999</v>
      </c>
      <c r="F77" s="1">
        <v>0.28689999999999999</v>
      </c>
      <c r="G77" s="1">
        <v>637.60799999999995</v>
      </c>
      <c r="H77" s="1">
        <v>78.384100000000004</v>
      </c>
    </row>
    <row r="78" spans="1:8" x14ac:dyDescent="0.25">
      <c r="A78" s="1" t="s">
        <v>1</v>
      </c>
      <c r="B78" s="1">
        <v>813.44079999999997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4.160425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6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374.00490000000002</v>
      </c>
      <c r="C83" s="1">
        <v>-289.00080000000003</v>
      </c>
      <c r="D83" s="1">
        <v>-43.589599999999997</v>
      </c>
      <c r="E83" s="1">
        <v>1094.9195999999999</v>
      </c>
      <c r="F83" s="1">
        <v>0.36020000000000002</v>
      </c>
      <c r="G83" s="1">
        <v>653.33399999999995</v>
      </c>
      <c r="H83" s="1">
        <v>98.541499999999999</v>
      </c>
    </row>
    <row r="84" spans="1:8" x14ac:dyDescent="0.25">
      <c r="A84" s="1" t="s">
        <v>17</v>
      </c>
      <c r="B84" s="1">
        <v>497.25279999999998</v>
      </c>
      <c r="C84" s="1">
        <v>-165.7543</v>
      </c>
      <c r="D84" s="1">
        <v>-25.000499999999999</v>
      </c>
      <c r="E84" s="1">
        <v>756.34929999999997</v>
      </c>
      <c r="F84" s="1">
        <v>0.64559999999999995</v>
      </c>
      <c r="G84" s="1">
        <v>412.09739999999999</v>
      </c>
      <c r="H84" s="1">
        <v>62.156100000000002</v>
      </c>
    </row>
    <row r="85" spans="1:8" x14ac:dyDescent="0.25">
      <c r="A85" s="1" t="s">
        <v>27</v>
      </c>
      <c r="B85" s="1">
        <v>479.26060000000001</v>
      </c>
      <c r="C85" s="1">
        <v>-183.7441</v>
      </c>
      <c r="D85" s="1">
        <v>-27.713899999999999</v>
      </c>
      <c r="E85" s="1">
        <v>776.02</v>
      </c>
      <c r="F85" s="1">
        <v>0.58109999999999995</v>
      </c>
      <c r="G85" s="1">
        <v>426.67380000000003</v>
      </c>
      <c r="H85" s="1">
        <v>64.354600000000005</v>
      </c>
    </row>
    <row r="86" spans="1:8" x14ac:dyDescent="0.25">
      <c r="A86" s="1" t="s">
        <v>28</v>
      </c>
      <c r="B86" s="1">
        <v>150.57859999999999</v>
      </c>
      <c r="C86" s="1">
        <v>-512.4271</v>
      </c>
      <c r="D86" s="1">
        <v>-77.288700000000006</v>
      </c>
      <c r="E86" s="1">
        <v>976.2029</v>
      </c>
      <c r="F86" s="1">
        <v>0.41139999999999999</v>
      </c>
      <c r="G86" s="1">
        <v>519.5788</v>
      </c>
      <c r="H86" s="1">
        <v>78.367400000000004</v>
      </c>
    </row>
    <row r="87" spans="1:8" x14ac:dyDescent="0.25">
      <c r="A87" s="1" t="s">
        <v>29</v>
      </c>
      <c r="B87" s="1">
        <v>859.95640000000003</v>
      </c>
      <c r="C87" s="1">
        <v>196.952</v>
      </c>
      <c r="D87" s="1">
        <v>29.706</v>
      </c>
      <c r="E87" s="1">
        <v>1018.5445999999999</v>
      </c>
      <c r="F87" s="1">
        <v>0.6704</v>
      </c>
      <c r="G87" s="1">
        <v>654.21699999999998</v>
      </c>
      <c r="H87" s="1">
        <v>98.674700000000001</v>
      </c>
    </row>
    <row r="88" spans="1:8" x14ac:dyDescent="0.25">
      <c r="A88" s="1" t="s">
        <v>18</v>
      </c>
      <c r="B88" s="1">
        <v>104.41930000000001</v>
      </c>
      <c r="C88" s="1">
        <v>-558.58799999999997</v>
      </c>
      <c r="D88" s="1">
        <v>-84.251099999999994</v>
      </c>
      <c r="E88" s="1">
        <v>1002.9069</v>
      </c>
      <c r="F88" s="1">
        <v>0.4194</v>
      </c>
      <c r="G88" s="1">
        <v>561.18299999999999</v>
      </c>
      <c r="H88" s="1">
        <v>84.642499999999998</v>
      </c>
    </row>
    <row r="89" spans="1:8" x14ac:dyDescent="0.25">
      <c r="A89" s="1" t="s">
        <v>30</v>
      </c>
      <c r="B89" s="1">
        <v>406.59640000000002</v>
      </c>
      <c r="C89" s="1">
        <v>-256.40989999999999</v>
      </c>
      <c r="D89" s="1">
        <v>-38.673999999999999</v>
      </c>
      <c r="E89" s="1">
        <v>993.89329999999995</v>
      </c>
      <c r="F89" s="1">
        <v>0.30740000000000001</v>
      </c>
      <c r="G89" s="1">
        <v>562.37270000000001</v>
      </c>
      <c r="H89" s="1">
        <v>84.821899999999999</v>
      </c>
    </row>
    <row r="90" spans="1:8" x14ac:dyDescent="0.25">
      <c r="A90" s="1" t="s">
        <v>19</v>
      </c>
      <c r="B90" s="1">
        <v>145.6148</v>
      </c>
      <c r="C90" s="1">
        <v>-517.39200000000005</v>
      </c>
      <c r="D90" s="1">
        <v>-78.037499999999994</v>
      </c>
      <c r="E90" s="1">
        <v>1009.8833</v>
      </c>
      <c r="F90" s="1">
        <v>0.3906</v>
      </c>
      <c r="G90" s="1">
        <v>542.99109999999996</v>
      </c>
      <c r="H90" s="1">
        <v>81.898600000000002</v>
      </c>
    </row>
    <row r="91" spans="1:8" x14ac:dyDescent="0.25">
      <c r="A91" s="1" t="s">
        <v>20</v>
      </c>
      <c r="B91" s="1">
        <v>337.0915</v>
      </c>
      <c r="C91" s="1">
        <v>-325.91359999999997</v>
      </c>
      <c r="D91" s="1">
        <v>-49.1571</v>
      </c>
      <c r="E91" s="1">
        <v>760.86710000000005</v>
      </c>
      <c r="F91" s="1">
        <v>0.65349999999999997</v>
      </c>
      <c r="G91" s="1">
        <v>410.04930000000002</v>
      </c>
      <c r="H91" s="1">
        <v>61.847200000000001</v>
      </c>
    </row>
    <row r="92" spans="1:8" x14ac:dyDescent="0.25">
      <c r="A92" s="1" t="s">
        <v>31</v>
      </c>
      <c r="B92" s="1">
        <v>303.22910000000002</v>
      </c>
      <c r="C92" s="1">
        <v>-359.7756</v>
      </c>
      <c r="D92" s="1">
        <v>-54.264499999999998</v>
      </c>
      <c r="E92" s="1">
        <v>775.72239999999999</v>
      </c>
      <c r="F92" s="1">
        <v>0.6966</v>
      </c>
      <c r="G92" s="1">
        <v>439.10419999999999</v>
      </c>
      <c r="H92" s="1">
        <v>66.229500000000002</v>
      </c>
    </row>
    <row r="93" spans="1:8" x14ac:dyDescent="0.25">
      <c r="A93" s="1" t="s">
        <v>32</v>
      </c>
      <c r="B93" s="1">
        <v>253.90129999999999</v>
      </c>
      <c r="C93" s="1">
        <v>-409.1044</v>
      </c>
      <c r="D93" s="1">
        <v>-61.704700000000003</v>
      </c>
      <c r="E93" s="1">
        <v>871.96709999999996</v>
      </c>
      <c r="F93" s="1">
        <v>0.51349999999999996</v>
      </c>
      <c r="G93" s="1">
        <v>461.53179999999998</v>
      </c>
      <c r="H93" s="1">
        <v>69.612200000000001</v>
      </c>
    </row>
    <row r="94" spans="1:8" x14ac:dyDescent="0.25">
      <c r="A94" s="1" t="s">
        <v>21</v>
      </c>
      <c r="B94" s="1">
        <v>931.28539999999998</v>
      </c>
      <c r="C94" s="1">
        <v>268.27699999999999</v>
      </c>
      <c r="D94" s="1">
        <v>40.463900000000002</v>
      </c>
      <c r="E94" s="1">
        <v>760.05060000000003</v>
      </c>
      <c r="F94" s="1">
        <v>0.73570000000000002</v>
      </c>
      <c r="G94" s="1">
        <v>565.76850000000002</v>
      </c>
      <c r="H94" s="1">
        <v>85.334100000000007</v>
      </c>
    </row>
    <row r="95" spans="1:8" x14ac:dyDescent="0.25">
      <c r="A95" s="1" t="s">
        <v>22</v>
      </c>
      <c r="B95" s="1">
        <v>336.4271</v>
      </c>
      <c r="C95" s="1">
        <v>-326.57870000000003</v>
      </c>
      <c r="D95" s="1">
        <v>-49.257399999999997</v>
      </c>
      <c r="E95" s="1">
        <v>752.0856</v>
      </c>
      <c r="F95" s="1">
        <v>0.64629999999999999</v>
      </c>
      <c r="G95" s="1">
        <v>389.43560000000002</v>
      </c>
      <c r="H95" s="1">
        <v>58.738</v>
      </c>
    </row>
    <row r="96" spans="1:8" x14ac:dyDescent="0.25">
      <c r="A96" s="1" t="s">
        <v>33</v>
      </c>
      <c r="B96" s="1">
        <v>109.8382</v>
      </c>
      <c r="C96" s="1">
        <v>-553.16840000000002</v>
      </c>
      <c r="D96" s="1">
        <v>-83.433599999999998</v>
      </c>
      <c r="E96" s="1">
        <v>979.37019999999995</v>
      </c>
      <c r="F96" s="1">
        <v>0.44019999999999998</v>
      </c>
      <c r="G96" s="1">
        <v>554.37660000000005</v>
      </c>
      <c r="H96" s="1">
        <v>83.615899999999996</v>
      </c>
    </row>
    <row r="97" spans="1:8" x14ac:dyDescent="0.25">
      <c r="A97" s="1" t="s">
        <v>34</v>
      </c>
      <c r="B97" s="1">
        <v>276.10570000000001</v>
      </c>
      <c r="C97" s="1">
        <v>-386.89839999999998</v>
      </c>
      <c r="D97" s="1">
        <v>-58.355400000000003</v>
      </c>
      <c r="E97" s="1">
        <v>977.90060000000005</v>
      </c>
      <c r="F97" s="1">
        <v>0.34310000000000002</v>
      </c>
      <c r="G97" s="1">
        <v>512.66999999999996</v>
      </c>
      <c r="H97" s="1">
        <v>77.325299999999999</v>
      </c>
    </row>
    <row r="98" spans="1:8" x14ac:dyDescent="0.25">
      <c r="A98" s="1" t="s">
        <v>1</v>
      </c>
      <c r="B98" s="1">
        <v>663.00400000000002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3.6614810000000002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 t="s">
        <v>7</v>
      </c>
      <c r="B101" s="1"/>
      <c r="C101" s="1"/>
      <c r="D101" s="1"/>
      <c r="E101" s="1"/>
      <c r="F101" s="1"/>
      <c r="G101" s="1"/>
      <c r="H101" s="1"/>
    </row>
    <row r="102" spans="1:8" x14ac:dyDescent="0.25">
      <c r="A102" s="1" t="s">
        <v>23</v>
      </c>
      <c r="B102" s="1" t="s">
        <v>15</v>
      </c>
      <c r="C102" s="1" t="s">
        <v>57</v>
      </c>
      <c r="D102" s="1" t="s">
        <v>24</v>
      </c>
      <c r="E102" s="1" t="s">
        <v>16</v>
      </c>
      <c r="F102" s="1" t="s">
        <v>25</v>
      </c>
      <c r="G102" s="1" t="s">
        <v>58</v>
      </c>
      <c r="H102" s="1" t="s">
        <v>13</v>
      </c>
    </row>
    <row r="103" spans="1:8" x14ac:dyDescent="0.25">
      <c r="A103" s="1" t="s">
        <v>26</v>
      </c>
      <c r="B103" s="1">
        <v>259.39240000000001</v>
      </c>
      <c r="C103" s="1">
        <v>-193.8819</v>
      </c>
      <c r="D103" s="1">
        <v>-42.773800000000001</v>
      </c>
      <c r="E103" s="1">
        <v>775.97400000000005</v>
      </c>
      <c r="F103" s="1">
        <v>0.3614</v>
      </c>
      <c r="G103" s="1">
        <v>444.3426</v>
      </c>
      <c r="H103" s="1">
        <v>98.029899999999998</v>
      </c>
    </row>
    <row r="104" spans="1:8" x14ac:dyDescent="0.25">
      <c r="A104" s="1" t="s">
        <v>17</v>
      </c>
      <c r="B104" s="1">
        <v>364.82639999999998</v>
      </c>
      <c r="C104" s="1">
        <v>-88.447299999999998</v>
      </c>
      <c r="D104" s="1">
        <v>-19.513000000000002</v>
      </c>
      <c r="E104" s="1">
        <v>516.33780000000002</v>
      </c>
      <c r="F104" s="1">
        <v>0.7167</v>
      </c>
      <c r="G104" s="1">
        <v>290.70359999999999</v>
      </c>
      <c r="H104" s="1">
        <v>64.134399999999999</v>
      </c>
    </row>
    <row r="105" spans="1:8" x14ac:dyDescent="0.25">
      <c r="A105" s="1" t="s">
        <v>27</v>
      </c>
      <c r="B105" s="1">
        <v>338.43619999999999</v>
      </c>
      <c r="C105" s="1">
        <v>-114.83799999999999</v>
      </c>
      <c r="D105" s="1">
        <v>-25.3353</v>
      </c>
      <c r="E105" s="1">
        <v>535.27980000000002</v>
      </c>
      <c r="F105" s="1">
        <v>0.60860000000000003</v>
      </c>
      <c r="G105" s="1">
        <v>290.5883</v>
      </c>
      <c r="H105" s="1">
        <v>64.108999999999995</v>
      </c>
    </row>
    <row r="106" spans="1:8" x14ac:dyDescent="0.25">
      <c r="A106" s="1" t="s">
        <v>28</v>
      </c>
      <c r="B106" s="1">
        <v>112.04130000000001</v>
      </c>
      <c r="C106" s="1">
        <v>-341.23270000000002</v>
      </c>
      <c r="D106" s="1">
        <v>-75.281999999999996</v>
      </c>
      <c r="E106" s="1">
        <v>671.57060000000001</v>
      </c>
      <c r="F106" s="1">
        <v>0.41499999999999998</v>
      </c>
      <c r="G106" s="1">
        <v>346.90949999999998</v>
      </c>
      <c r="H106" s="1">
        <v>76.534400000000005</v>
      </c>
    </row>
    <row r="107" spans="1:8" x14ac:dyDescent="0.25">
      <c r="A107" s="1" t="s">
        <v>29</v>
      </c>
      <c r="B107" s="1">
        <v>305.02440000000001</v>
      </c>
      <c r="C107" s="1">
        <v>-148.249</v>
      </c>
      <c r="D107" s="1">
        <v>-32.706400000000002</v>
      </c>
      <c r="E107" s="1">
        <v>588.14530000000002</v>
      </c>
      <c r="F107" s="1">
        <v>0.57379999999999998</v>
      </c>
      <c r="G107" s="1">
        <v>324.04759999999999</v>
      </c>
      <c r="H107" s="1">
        <v>71.490700000000004</v>
      </c>
    </row>
    <row r="108" spans="1:8" x14ac:dyDescent="0.25">
      <c r="A108" s="1" t="s">
        <v>18</v>
      </c>
      <c r="B108" s="1">
        <v>57.1389</v>
      </c>
      <c r="C108" s="1">
        <v>-396.13479999999998</v>
      </c>
      <c r="D108" s="1">
        <v>-87.394400000000005</v>
      </c>
      <c r="E108" s="1">
        <v>712.6096</v>
      </c>
      <c r="F108" s="1">
        <v>0.40870000000000001</v>
      </c>
      <c r="G108" s="1">
        <v>397.05200000000002</v>
      </c>
      <c r="H108" s="1">
        <v>87.596699999999998</v>
      </c>
    </row>
    <row r="109" spans="1:8" x14ac:dyDescent="0.25">
      <c r="A109" s="1" t="s">
        <v>30</v>
      </c>
      <c r="B109" s="1">
        <v>321.21159999999998</v>
      </c>
      <c r="C109" s="1">
        <v>-132.06270000000001</v>
      </c>
      <c r="D109" s="1">
        <v>-29.135400000000001</v>
      </c>
      <c r="E109" s="1">
        <v>700.19119999999998</v>
      </c>
      <c r="F109" s="1">
        <v>0.3039</v>
      </c>
      <c r="G109" s="1">
        <v>400.17599999999999</v>
      </c>
      <c r="H109" s="1">
        <v>88.286000000000001</v>
      </c>
    </row>
    <row r="110" spans="1:8" x14ac:dyDescent="0.25">
      <c r="A110" s="1" t="s">
        <v>19</v>
      </c>
      <c r="B110" s="1">
        <v>133.92169999999999</v>
      </c>
      <c r="C110" s="1">
        <v>-319.35210000000001</v>
      </c>
      <c r="D110" s="1">
        <v>-70.454800000000006</v>
      </c>
      <c r="E110" s="1">
        <v>686.23910000000001</v>
      </c>
      <c r="F110" s="1">
        <v>0.38800000000000001</v>
      </c>
      <c r="G110" s="1">
        <v>356.61759999999998</v>
      </c>
      <c r="H110" s="1">
        <v>78.676199999999994</v>
      </c>
    </row>
    <row r="111" spans="1:8" x14ac:dyDescent="0.25">
      <c r="A111" s="1" t="s">
        <v>20</v>
      </c>
      <c r="B111" s="1">
        <v>194.3954</v>
      </c>
      <c r="C111" s="1">
        <v>-258.87729999999999</v>
      </c>
      <c r="D111" s="1">
        <v>-57.112900000000003</v>
      </c>
      <c r="E111" s="1">
        <v>558.07740000000001</v>
      </c>
      <c r="F111" s="1">
        <v>0.62250000000000005</v>
      </c>
      <c r="G111" s="1">
        <v>298.55829999999997</v>
      </c>
      <c r="H111" s="1">
        <v>65.8673</v>
      </c>
    </row>
    <row r="112" spans="1:8" x14ac:dyDescent="0.25">
      <c r="A112" s="1" t="s">
        <v>31</v>
      </c>
      <c r="B112" s="1">
        <v>242.59569999999999</v>
      </c>
      <c r="C112" s="1">
        <v>-210.67750000000001</v>
      </c>
      <c r="D112" s="1">
        <v>-46.479199999999999</v>
      </c>
      <c r="E112" s="1">
        <v>517.47990000000004</v>
      </c>
      <c r="F112" s="1">
        <v>0.74219999999999997</v>
      </c>
      <c r="G112" s="1">
        <v>282.70229999999998</v>
      </c>
      <c r="H112" s="1">
        <v>62.369199999999999</v>
      </c>
    </row>
    <row r="113" spans="1:8" x14ac:dyDescent="0.25">
      <c r="A113" s="1" t="s">
        <v>32</v>
      </c>
      <c r="B113" s="1">
        <v>201.3091</v>
      </c>
      <c r="C113" s="1">
        <v>-251.9648</v>
      </c>
      <c r="D113" s="1">
        <v>-55.587899999999998</v>
      </c>
      <c r="E113" s="1">
        <v>585.21090000000004</v>
      </c>
      <c r="F113" s="1">
        <v>0.55930000000000002</v>
      </c>
      <c r="G113" s="1">
        <v>300.54180000000002</v>
      </c>
      <c r="H113" s="1">
        <v>66.304900000000004</v>
      </c>
    </row>
    <row r="114" spans="1:8" x14ac:dyDescent="0.25">
      <c r="A114" s="1" t="s">
        <v>21</v>
      </c>
      <c r="B114" s="1">
        <v>520.86659999999995</v>
      </c>
      <c r="C114" s="1">
        <v>67.5929</v>
      </c>
      <c r="D114" s="1">
        <v>14.9122</v>
      </c>
      <c r="E114" s="1">
        <v>493.32010000000002</v>
      </c>
      <c r="F114" s="1">
        <v>0.73699999999999999</v>
      </c>
      <c r="G114" s="1">
        <v>329.14510000000001</v>
      </c>
      <c r="H114" s="1">
        <v>72.615300000000005</v>
      </c>
    </row>
    <row r="115" spans="1:8" x14ac:dyDescent="0.25">
      <c r="A115" s="1" t="s">
        <v>22</v>
      </c>
      <c r="B115" s="1">
        <v>100.5744</v>
      </c>
      <c r="C115" s="1">
        <v>-352.69929999999999</v>
      </c>
      <c r="D115" s="1">
        <v>-77.811800000000005</v>
      </c>
      <c r="E115" s="1">
        <v>668.44820000000004</v>
      </c>
      <c r="F115" s="1">
        <v>0.43569999999999998</v>
      </c>
      <c r="G115" s="1">
        <v>356.25450000000001</v>
      </c>
      <c r="H115" s="1">
        <v>78.596100000000007</v>
      </c>
    </row>
    <row r="116" spans="1:8" x14ac:dyDescent="0.25">
      <c r="A116" s="1" t="s">
        <v>33</v>
      </c>
      <c r="B116" s="1">
        <v>86.290300000000002</v>
      </c>
      <c r="C116" s="1">
        <v>-366.98379999999997</v>
      </c>
      <c r="D116" s="1">
        <v>-80.963200000000001</v>
      </c>
      <c r="E116" s="1">
        <v>666.89329999999995</v>
      </c>
      <c r="F116" s="1">
        <v>0.46079999999999999</v>
      </c>
      <c r="G116" s="1">
        <v>367.8999</v>
      </c>
      <c r="H116" s="1">
        <v>81.165300000000002</v>
      </c>
    </row>
    <row r="117" spans="1:8" x14ac:dyDescent="0.25">
      <c r="A117" s="1" t="s">
        <v>34</v>
      </c>
      <c r="B117" s="1">
        <v>227.56639999999999</v>
      </c>
      <c r="C117" s="1">
        <v>-225.70679999999999</v>
      </c>
      <c r="D117" s="1">
        <v>-49.794899999999998</v>
      </c>
      <c r="E117" s="1">
        <v>671.26990000000001</v>
      </c>
      <c r="F117" s="1">
        <v>0.33339999999999997</v>
      </c>
      <c r="G117" s="1">
        <v>349.78859999999997</v>
      </c>
      <c r="H117" s="1">
        <v>77.169600000000003</v>
      </c>
    </row>
    <row r="118" spans="1:8" x14ac:dyDescent="0.25">
      <c r="A118" s="1" t="s">
        <v>1</v>
      </c>
      <c r="B118" s="1">
        <v>453.27260000000001</v>
      </c>
      <c r="C118" s="1"/>
      <c r="D118" s="1"/>
      <c r="E118" s="1"/>
      <c r="F118" s="1"/>
      <c r="G118" s="1"/>
      <c r="H118" s="1"/>
    </row>
    <row r="119" spans="1:8" x14ac:dyDescent="0.25">
      <c r="A119" s="1" t="s">
        <v>35</v>
      </c>
      <c r="B119" s="1">
        <v>3.4572780000000001</v>
      </c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 t="s">
        <v>8</v>
      </c>
      <c r="B121" s="1"/>
      <c r="C121" s="1"/>
      <c r="D121" s="1"/>
      <c r="E121" s="1"/>
      <c r="F121" s="1"/>
      <c r="G121" s="1"/>
      <c r="H121" s="1"/>
    </row>
    <row r="122" spans="1:8" x14ac:dyDescent="0.25">
      <c r="A122" s="1" t="s">
        <v>23</v>
      </c>
      <c r="B122" s="1" t="s">
        <v>15</v>
      </c>
      <c r="C122" s="1" t="s">
        <v>57</v>
      </c>
      <c r="D122" s="1" t="s">
        <v>24</v>
      </c>
      <c r="E122" s="1" t="s">
        <v>16</v>
      </c>
      <c r="F122" s="1" t="s">
        <v>25</v>
      </c>
      <c r="G122" s="1" t="s">
        <v>58</v>
      </c>
      <c r="H122" s="1" t="s">
        <v>13</v>
      </c>
    </row>
    <row r="123" spans="1:8" x14ac:dyDescent="0.25">
      <c r="A123" s="1" t="s">
        <v>26</v>
      </c>
      <c r="B123" s="1">
        <v>187.02510000000001</v>
      </c>
      <c r="C123" s="1">
        <v>-104.22199999999999</v>
      </c>
      <c r="D123" s="1">
        <v>-35.784599999999998</v>
      </c>
      <c r="E123" s="1">
        <v>500.96949999999998</v>
      </c>
      <c r="F123" s="1">
        <v>0.3337</v>
      </c>
      <c r="G123" s="1">
        <v>288.58760000000001</v>
      </c>
      <c r="H123" s="1">
        <v>99.086600000000004</v>
      </c>
    </row>
    <row r="124" spans="1:8" x14ac:dyDescent="0.25">
      <c r="A124" s="1" t="s">
        <v>17</v>
      </c>
      <c r="B124" s="1">
        <v>222.29849999999999</v>
      </c>
      <c r="C124" s="1">
        <v>-68.948700000000002</v>
      </c>
      <c r="D124" s="1">
        <v>-23.6736</v>
      </c>
      <c r="E124" s="1">
        <v>320.07339999999999</v>
      </c>
      <c r="F124" s="1">
        <v>0.76229999999999998</v>
      </c>
      <c r="G124" s="1">
        <v>187.58510000000001</v>
      </c>
      <c r="H124" s="1">
        <v>64.407399999999996</v>
      </c>
    </row>
    <row r="125" spans="1:8" x14ac:dyDescent="0.25">
      <c r="A125" s="1" t="s">
        <v>27</v>
      </c>
      <c r="B125" s="1">
        <v>210.13800000000001</v>
      </c>
      <c r="C125" s="1">
        <v>-81.109499999999997</v>
      </c>
      <c r="D125" s="1">
        <v>-27.849</v>
      </c>
      <c r="E125" s="1">
        <v>329.01010000000002</v>
      </c>
      <c r="F125" s="1">
        <v>0.63619999999999999</v>
      </c>
      <c r="G125" s="1">
        <v>179.16419999999999</v>
      </c>
      <c r="H125" s="1">
        <v>61.516100000000002</v>
      </c>
    </row>
    <row r="126" spans="1:8" x14ac:dyDescent="0.25">
      <c r="A126" s="1" t="s">
        <v>28</v>
      </c>
      <c r="B126" s="1">
        <v>80.404600000000002</v>
      </c>
      <c r="C126" s="1">
        <v>-210.84299999999999</v>
      </c>
      <c r="D126" s="1">
        <v>-72.393000000000001</v>
      </c>
      <c r="E126" s="1">
        <v>414.31490000000002</v>
      </c>
      <c r="F126" s="1">
        <v>0.42799999999999999</v>
      </c>
      <c r="G126" s="1">
        <v>215.79730000000001</v>
      </c>
      <c r="H126" s="1">
        <v>74.093999999999994</v>
      </c>
    </row>
    <row r="127" spans="1:8" x14ac:dyDescent="0.25">
      <c r="A127" s="1" t="s">
        <v>29</v>
      </c>
      <c r="B127" s="1">
        <v>121.0633</v>
      </c>
      <c r="C127" s="1">
        <v>-170.18430000000001</v>
      </c>
      <c r="D127" s="1">
        <v>-58.4328</v>
      </c>
      <c r="E127" s="1">
        <v>393.5204</v>
      </c>
      <c r="F127" s="1">
        <v>0.46629999999999999</v>
      </c>
      <c r="G127" s="1">
        <v>202.48169999999999</v>
      </c>
      <c r="H127" s="1">
        <v>69.522099999999995</v>
      </c>
    </row>
    <row r="128" spans="1:8" x14ac:dyDescent="0.25">
      <c r="A128" s="1" t="s">
        <v>18</v>
      </c>
      <c r="B128" s="1">
        <v>36.020099999999999</v>
      </c>
      <c r="C128" s="1">
        <v>-255.22710000000001</v>
      </c>
      <c r="D128" s="1">
        <v>-87.632199999999997</v>
      </c>
      <c r="E128" s="1">
        <v>449.3322</v>
      </c>
      <c r="F128" s="1">
        <v>0.40849999999999997</v>
      </c>
      <c r="G128" s="1">
        <v>255.72640000000001</v>
      </c>
      <c r="H128" s="1">
        <v>87.803700000000006</v>
      </c>
    </row>
    <row r="129" spans="1:8" x14ac:dyDescent="0.25">
      <c r="A129" s="1" t="s">
        <v>30</v>
      </c>
      <c r="B129" s="1">
        <v>238.01230000000001</v>
      </c>
      <c r="C129" s="1">
        <v>-53.234999999999999</v>
      </c>
      <c r="D129" s="1">
        <v>-18.278199999999998</v>
      </c>
      <c r="E129" s="1">
        <v>442.83800000000002</v>
      </c>
      <c r="F129" s="1">
        <v>0.3125</v>
      </c>
      <c r="G129" s="1">
        <v>259.70670000000001</v>
      </c>
      <c r="H129" s="1">
        <v>89.170299999999997</v>
      </c>
    </row>
    <row r="130" spans="1:8" x14ac:dyDescent="0.25">
      <c r="A130" s="1" t="s">
        <v>19</v>
      </c>
      <c r="B130" s="1">
        <v>118.44070000000001</v>
      </c>
      <c r="C130" s="1">
        <v>-172.80600000000001</v>
      </c>
      <c r="D130" s="1">
        <v>-59.332999999999998</v>
      </c>
      <c r="E130" s="1">
        <v>413.70920000000001</v>
      </c>
      <c r="F130" s="1">
        <v>0.41110000000000002</v>
      </c>
      <c r="G130" s="1">
        <v>218.71870000000001</v>
      </c>
      <c r="H130" s="1">
        <v>75.097099999999998</v>
      </c>
    </row>
    <row r="131" spans="1:8" x14ac:dyDescent="0.25">
      <c r="A131" s="1" t="s">
        <v>20</v>
      </c>
      <c r="B131" s="1">
        <v>124.8175</v>
      </c>
      <c r="C131" s="1">
        <v>-166.43129999999999</v>
      </c>
      <c r="D131" s="1">
        <v>-57.144199999999998</v>
      </c>
      <c r="E131" s="1">
        <v>341.54509999999999</v>
      </c>
      <c r="F131" s="1">
        <v>0.67159999999999997</v>
      </c>
      <c r="G131" s="1">
        <v>190.49539999999999</v>
      </c>
      <c r="H131" s="1">
        <v>65.406599999999997</v>
      </c>
    </row>
    <row r="132" spans="1:8" x14ac:dyDescent="0.25">
      <c r="A132" s="1" t="s">
        <v>31</v>
      </c>
      <c r="B132" s="1">
        <v>178.39779999999999</v>
      </c>
      <c r="C132" s="1">
        <v>-112.8498</v>
      </c>
      <c r="D132" s="1">
        <v>-38.747</v>
      </c>
      <c r="E132" s="1">
        <v>303.2516</v>
      </c>
      <c r="F132" s="1">
        <v>0.7954</v>
      </c>
      <c r="G132" s="1">
        <v>168.08500000000001</v>
      </c>
      <c r="H132" s="1">
        <v>57.712000000000003</v>
      </c>
    </row>
    <row r="133" spans="1:8" x14ac:dyDescent="0.25">
      <c r="A133" s="1" t="s">
        <v>32</v>
      </c>
      <c r="B133" s="1">
        <v>187.78749999999999</v>
      </c>
      <c r="C133" s="1">
        <v>-103.4602</v>
      </c>
      <c r="D133" s="1">
        <v>-35.523099999999999</v>
      </c>
      <c r="E133" s="1">
        <v>329.92380000000003</v>
      </c>
      <c r="F133" s="1">
        <v>0.67700000000000005</v>
      </c>
      <c r="G133" s="1">
        <v>171.62620000000001</v>
      </c>
      <c r="H133" s="1">
        <v>58.927900000000001</v>
      </c>
    </row>
    <row r="134" spans="1:8" x14ac:dyDescent="0.25">
      <c r="A134" s="1" t="s">
        <v>21</v>
      </c>
      <c r="B134" s="1">
        <v>242.72890000000001</v>
      </c>
      <c r="C134" s="1">
        <v>-48.518599999999999</v>
      </c>
      <c r="D134" s="1">
        <v>-16.658899999999999</v>
      </c>
      <c r="E134" s="1">
        <v>313.78160000000003</v>
      </c>
      <c r="F134" s="1">
        <v>0.68810000000000004</v>
      </c>
      <c r="G134" s="1">
        <v>179.49850000000001</v>
      </c>
      <c r="H134" s="1">
        <v>61.630800000000001</v>
      </c>
    </row>
    <row r="135" spans="1:8" x14ac:dyDescent="0.25">
      <c r="A135" s="1" t="s">
        <v>22</v>
      </c>
      <c r="B135" s="1">
        <v>57.651000000000003</v>
      </c>
      <c r="C135" s="1">
        <v>-233.5967</v>
      </c>
      <c r="D135" s="1">
        <v>-80.205399999999997</v>
      </c>
      <c r="E135" s="1">
        <v>429.63310000000001</v>
      </c>
      <c r="F135" s="1">
        <v>0.42399999999999999</v>
      </c>
      <c r="G135" s="1">
        <v>235.1045</v>
      </c>
      <c r="H135" s="1">
        <v>80.723100000000002</v>
      </c>
    </row>
    <row r="136" spans="1:8" x14ac:dyDescent="0.25">
      <c r="A136" s="1" t="s">
        <v>33</v>
      </c>
      <c r="B136" s="1">
        <v>74.587400000000002</v>
      </c>
      <c r="C136" s="1">
        <v>-216.65950000000001</v>
      </c>
      <c r="D136" s="1">
        <v>-74.39</v>
      </c>
      <c r="E136" s="1">
        <v>389.70530000000002</v>
      </c>
      <c r="F136" s="1">
        <v>0.54100000000000004</v>
      </c>
      <c r="G136" s="1">
        <v>217.87430000000001</v>
      </c>
      <c r="H136" s="1">
        <v>74.807199999999995</v>
      </c>
    </row>
    <row r="137" spans="1:8" x14ac:dyDescent="0.25">
      <c r="A137" s="1" t="s">
        <v>34</v>
      </c>
      <c r="B137" s="1">
        <v>178.22649999999999</v>
      </c>
      <c r="C137" s="1">
        <v>-113.021</v>
      </c>
      <c r="D137" s="1">
        <v>-38.805799999999998</v>
      </c>
      <c r="E137" s="1">
        <v>409.66840000000002</v>
      </c>
      <c r="F137" s="1">
        <v>0.34699999999999998</v>
      </c>
      <c r="G137" s="1">
        <v>219.3638</v>
      </c>
      <c r="H137" s="1">
        <v>75.318600000000004</v>
      </c>
    </row>
    <row r="138" spans="1:8" x14ac:dyDescent="0.25">
      <c r="A138" s="1" t="s">
        <v>1</v>
      </c>
      <c r="B138" s="1">
        <v>291.24799999999999</v>
      </c>
      <c r="C138" s="1"/>
      <c r="D138" s="1"/>
      <c r="E138" s="1"/>
      <c r="F138" s="1"/>
      <c r="G138" s="1"/>
      <c r="H138" s="1"/>
    </row>
    <row r="139" spans="1:8" x14ac:dyDescent="0.25">
      <c r="A139" s="1" t="s">
        <v>35</v>
      </c>
      <c r="B139" s="1">
        <v>3.3005640000000001</v>
      </c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 t="s">
        <v>9</v>
      </c>
      <c r="B141" s="1"/>
      <c r="C141" s="1"/>
      <c r="D141" s="1"/>
      <c r="E141" s="1"/>
      <c r="F141" s="1"/>
      <c r="G141" s="1"/>
      <c r="H141" s="1"/>
    </row>
    <row r="142" spans="1:8" x14ac:dyDescent="0.25">
      <c r="A142" s="1" t="s">
        <v>23</v>
      </c>
      <c r="B142" s="1" t="s">
        <v>15</v>
      </c>
      <c r="C142" s="1" t="s">
        <v>57</v>
      </c>
      <c r="D142" s="1" t="s">
        <v>24</v>
      </c>
      <c r="E142" s="1" t="s">
        <v>16</v>
      </c>
      <c r="F142" s="1" t="s">
        <v>25</v>
      </c>
      <c r="G142" s="1" t="s">
        <v>58</v>
      </c>
      <c r="H142" s="1" t="s">
        <v>13</v>
      </c>
    </row>
    <row r="143" spans="1:8" x14ac:dyDescent="0.25">
      <c r="A143" s="1" t="s">
        <v>26</v>
      </c>
      <c r="B143" s="1">
        <v>1.1409</v>
      </c>
      <c r="C143" s="1">
        <v>0.51229999999999998</v>
      </c>
      <c r="D143" s="1">
        <v>81.500699999999995</v>
      </c>
      <c r="E143" s="1">
        <v>1.4046000000000001</v>
      </c>
      <c r="F143" s="1">
        <v>0.30099999999999999</v>
      </c>
      <c r="G143" s="1">
        <v>0.91710000000000003</v>
      </c>
      <c r="H143" s="1">
        <v>145.90770000000001</v>
      </c>
    </row>
    <row r="144" spans="1:8" x14ac:dyDescent="0.25">
      <c r="A144" s="1" t="s">
        <v>17</v>
      </c>
      <c r="B144" s="1">
        <v>0.6129</v>
      </c>
      <c r="C144" s="1">
        <v>-1.5699999999999999E-2</v>
      </c>
      <c r="D144" s="1">
        <v>-2.4918999999999998</v>
      </c>
      <c r="E144" s="1">
        <v>0.83099999999999996</v>
      </c>
      <c r="F144" s="1">
        <v>0.71579999999999999</v>
      </c>
      <c r="G144" s="1">
        <v>0.4718</v>
      </c>
      <c r="H144" s="1">
        <v>75.057100000000005</v>
      </c>
    </row>
    <row r="145" spans="1:8" x14ac:dyDescent="0.25">
      <c r="A145" s="1" t="s">
        <v>27</v>
      </c>
      <c r="B145" s="1">
        <v>0.99109999999999998</v>
      </c>
      <c r="C145" s="1">
        <v>0.36259999999999998</v>
      </c>
      <c r="D145" s="1">
        <v>57.681899999999999</v>
      </c>
      <c r="E145" s="1">
        <v>0.93659999999999999</v>
      </c>
      <c r="F145" s="1">
        <v>0.66059999999999997</v>
      </c>
      <c r="G145" s="1">
        <v>0.60260000000000002</v>
      </c>
      <c r="H145" s="1">
        <v>95.865799999999993</v>
      </c>
    </row>
    <row r="146" spans="1:8" x14ac:dyDescent="0.25">
      <c r="A146" s="1" t="s">
        <v>28</v>
      </c>
      <c r="B146" s="1">
        <v>0.77710000000000001</v>
      </c>
      <c r="C146" s="1">
        <v>0.14849999999999999</v>
      </c>
      <c r="D146" s="1">
        <v>23.6282</v>
      </c>
      <c r="E146" s="1">
        <v>0.61319999999999997</v>
      </c>
      <c r="F146" s="1">
        <v>0.75409999999999999</v>
      </c>
      <c r="G146" s="1">
        <v>0.41110000000000002</v>
      </c>
      <c r="H146" s="1">
        <v>65.407499999999999</v>
      </c>
    </row>
    <row r="147" spans="1:8" x14ac:dyDescent="0.25">
      <c r="A147" s="1" t="s">
        <v>29</v>
      </c>
      <c r="B147" s="1">
        <v>1.5971</v>
      </c>
      <c r="C147" s="1">
        <v>0.96850000000000003</v>
      </c>
      <c r="D147" s="1">
        <v>154.07740000000001</v>
      </c>
      <c r="E147" s="1">
        <v>1.599</v>
      </c>
      <c r="F147" s="1">
        <v>0.56569999999999998</v>
      </c>
      <c r="G147" s="1">
        <v>1.0609</v>
      </c>
      <c r="H147" s="1">
        <v>168.78749999999999</v>
      </c>
    </row>
    <row r="148" spans="1:8" x14ac:dyDescent="0.25">
      <c r="A148" s="1" t="s">
        <v>18</v>
      </c>
      <c r="B148" s="1">
        <v>0.90559999999999996</v>
      </c>
      <c r="C148" s="1">
        <v>0.27700000000000002</v>
      </c>
      <c r="D148" s="1">
        <v>44.073999999999998</v>
      </c>
      <c r="E148" s="1">
        <v>1.2391000000000001</v>
      </c>
      <c r="F148" s="1">
        <v>0.6089</v>
      </c>
      <c r="G148" s="1">
        <v>0.58479999999999999</v>
      </c>
      <c r="H148" s="1">
        <v>93.035799999999995</v>
      </c>
    </row>
    <row r="149" spans="1:8" x14ac:dyDescent="0.25">
      <c r="A149" s="1" t="s">
        <v>30</v>
      </c>
      <c r="B149" s="1">
        <v>2.5207000000000002</v>
      </c>
      <c r="C149" s="1">
        <v>1.8920999999999999</v>
      </c>
      <c r="D149" s="1">
        <v>301.02390000000003</v>
      </c>
      <c r="E149" s="1">
        <v>3.2561</v>
      </c>
      <c r="F149" s="1">
        <v>0.1628</v>
      </c>
      <c r="G149" s="1">
        <v>2.1040999999999999</v>
      </c>
      <c r="H149" s="1">
        <v>334.74209999999999</v>
      </c>
    </row>
    <row r="150" spans="1:8" x14ac:dyDescent="0.25">
      <c r="A150" s="1" t="s">
        <v>19</v>
      </c>
      <c r="B150" s="1">
        <v>0.86739999999999995</v>
      </c>
      <c r="C150" s="1">
        <v>0.23880000000000001</v>
      </c>
      <c r="D150" s="1">
        <v>37.988599999999998</v>
      </c>
      <c r="E150" s="1">
        <v>0.96460000000000001</v>
      </c>
      <c r="F150" s="1">
        <v>0.66139999999999999</v>
      </c>
      <c r="G150" s="1">
        <v>0.53769999999999996</v>
      </c>
      <c r="H150" s="1">
        <v>85.547799999999995</v>
      </c>
    </row>
    <row r="151" spans="1:8" x14ac:dyDescent="0.25">
      <c r="A151" s="1" t="s">
        <v>20</v>
      </c>
      <c r="B151" s="1">
        <v>0.46660000000000001</v>
      </c>
      <c r="C151" s="1">
        <v>-0.16200000000000001</v>
      </c>
      <c r="D151" s="1">
        <v>-25.773599999999998</v>
      </c>
      <c r="E151" s="1">
        <v>0.68969999999999998</v>
      </c>
      <c r="F151" s="1">
        <v>0.68720000000000003</v>
      </c>
      <c r="G151" s="1">
        <v>0.4138</v>
      </c>
      <c r="H151" s="1">
        <v>65.824799999999996</v>
      </c>
    </row>
    <row r="152" spans="1:8" x14ac:dyDescent="0.25">
      <c r="A152" s="1" t="s">
        <v>31</v>
      </c>
      <c r="B152" s="1">
        <v>0.74480000000000002</v>
      </c>
      <c r="C152" s="1">
        <v>0.1162</v>
      </c>
      <c r="D152" s="1">
        <v>18.4861</v>
      </c>
      <c r="E152" s="1">
        <v>0.59670000000000001</v>
      </c>
      <c r="F152" s="1">
        <v>0.70469999999999999</v>
      </c>
      <c r="G152" s="1">
        <v>0.42409999999999998</v>
      </c>
      <c r="H152" s="1">
        <v>67.463399999999993</v>
      </c>
    </row>
    <row r="153" spans="1:8" x14ac:dyDescent="0.25">
      <c r="A153" s="1" t="s">
        <v>32</v>
      </c>
      <c r="B153" s="1">
        <v>1.3849</v>
      </c>
      <c r="C153" s="1">
        <v>0.75629999999999997</v>
      </c>
      <c r="D153" s="1">
        <v>120.325</v>
      </c>
      <c r="E153" s="1">
        <v>1.1417999999999999</v>
      </c>
      <c r="F153" s="1">
        <v>0.54310000000000003</v>
      </c>
      <c r="G153" s="1">
        <v>0.86919999999999997</v>
      </c>
      <c r="H153" s="1">
        <v>138.28710000000001</v>
      </c>
    </row>
    <row r="154" spans="1:8" x14ac:dyDescent="0.25">
      <c r="A154" s="1" t="s">
        <v>21</v>
      </c>
      <c r="B154" s="1">
        <v>0.76339999999999997</v>
      </c>
      <c r="C154" s="1">
        <v>0.1348</v>
      </c>
      <c r="D154" s="1">
        <v>21.445900000000002</v>
      </c>
      <c r="E154" s="1">
        <v>0.82220000000000004</v>
      </c>
      <c r="F154" s="1">
        <v>0.49180000000000001</v>
      </c>
      <c r="G154" s="1">
        <v>0.55449999999999999</v>
      </c>
      <c r="H154" s="1">
        <v>88.215299999999999</v>
      </c>
    </row>
    <row r="155" spans="1:8" x14ac:dyDescent="0.25">
      <c r="A155" s="1" t="s">
        <v>22</v>
      </c>
      <c r="B155" s="1">
        <v>0.63770000000000004</v>
      </c>
      <c r="C155" s="1">
        <v>9.1000000000000004E-3</v>
      </c>
      <c r="D155" s="1">
        <v>1.4463999999999999</v>
      </c>
      <c r="E155" s="1">
        <v>0.56930000000000003</v>
      </c>
      <c r="F155" s="1">
        <v>0.82699999999999996</v>
      </c>
      <c r="G155" s="1">
        <v>0.32590000000000002</v>
      </c>
      <c r="H155" s="1">
        <v>51.849600000000002</v>
      </c>
    </row>
    <row r="156" spans="1:8" x14ac:dyDescent="0.25">
      <c r="A156" s="1" t="s">
        <v>33</v>
      </c>
      <c r="B156" s="1">
        <v>0.17519999999999999</v>
      </c>
      <c r="C156" s="1">
        <v>-0.45340000000000003</v>
      </c>
      <c r="D156" s="1">
        <v>-72.124899999999997</v>
      </c>
      <c r="E156" s="1">
        <v>0.76919999999999999</v>
      </c>
      <c r="F156" s="1">
        <v>0.4884</v>
      </c>
      <c r="G156" s="1">
        <v>0.46339999999999998</v>
      </c>
      <c r="H156" s="1">
        <v>73.7166</v>
      </c>
    </row>
    <row r="157" spans="1:8" x14ac:dyDescent="0.25">
      <c r="A157" s="1" t="s">
        <v>34</v>
      </c>
      <c r="B157" s="1">
        <v>1.694</v>
      </c>
      <c r="C157" s="1">
        <v>1.0654999999999999</v>
      </c>
      <c r="D157" s="1">
        <v>169.5067</v>
      </c>
      <c r="E157" s="1">
        <v>1.8286</v>
      </c>
      <c r="F157" s="1">
        <v>0.34789999999999999</v>
      </c>
      <c r="G157" s="1">
        <v>1.2183999999999999</v>
      </c>
      <c r="H157" s="1">
        <v>193.83189999999999</v>
      </c>
    </row>
    <row r="158" spans="1:8" x14ac:dyDescent="0.25">
      <c r="A158" s="1" t="s">
        <v>1</v>
      </c>
      <c r="B158" s="1">
        <v>0.62860000000000005</v>
      </c>
      <c r="C158" s="1"/>
      <c r="D158" s="1"/>
      <c r="E158" s="1"/>
      <c r="F158" s="1"/>
      <c r="G158" s="1"/>
      <c r="H158" s="1"/>
    </row>
    <row r="159" spans="1:8" x14ac:dyDescent="0.25">
      <c r="A159" s="1" t="s">
        <v>35</v>
      </c>
      <c r="B159" s="1">
        <v>3.8206280000000001</v>
      </c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 t="s">
        <v>11</v>
      </c>
      <c r="B161" s="1"/>
      <c r="C161" s="1"/>
      <c r="D161" s="1"/>
      <c r="E161" s="1"/>
      <c r="F161" s="1"/>
      <c r="G161" s="1"/>
      <c r="H161" s="1"/>
    </row>
    <row r="162" spans="1:8" x14ac:dyDescent="0.25">
      <c r="A162" s="1" t="s">
        <v>23</v>
      </c>
      <c r="B162" s="1" t="s">
        <v>15</v>
      </c>
      <c r="C162" s="1" t="s">
        <v>57</v>
      </c>
      <c r="D162" s="1" t="s">
        <v>24</v>
      </c>
      <c r="E162" s="1" t="s">
        <v>16</v>
      </c>
      <c r="F162" s="1" t="s">
        <v>25</v>
      </c>
      <c r="G162" s="1" t="s">
        <v>58</v>
      </c>
      <c r="H162" s="1" t="s">
        <v>13</v>
      </c>
    </row>
    <row r="163" spans="1:8" x14ac:dyDescent="0.25">
      <c r="A163" s="1" t="s">
        <v>26</v>
      </c>
      <c r="B163" s="1">
        <v>0.74270000000000003</v>
      </c>
      <c r="C163" s="1">
        <v>0.14069999999999999</v>
      </c>
      <c r="D163" s="1">
        <v>23.379899999999999</v>
      </c>
      <c r="E163" s="1">
        <v>1.8030999999999999</v>
      </c>
      <c r="F163" s="1">
        <v>0.1673</v>
      </c>
      <c r="G163" s="1">
        <v>0.94889999999999997</v>
      </c>
      <c r="H163" s="1">
        <v>157.63249999999999</v>
      </c>
    </row>
    <row r="164" spans="1:8" x14ac:dyDescent="0.25">
      <c r="A164" s="1" t="s">
        <v>17</v>
      </c>
      <c r="B164" s="1">
        <v>0.29970000000000002</v>
      </c>
      <c r="C164" s="1">
        <v>-0.30230000000000001</v>
      </c>
      <c r="D164" s="1">
        <v>-50.2104</v>
      </c>
      <c r="E164" s="1">
        <v>1.2472000000000001</v>
      </c>
      <c r="F164" s="1">
        <v>0.56459999999999999</v>
      </c>
      <c r="G164" s="1">
        <v>0.47970000000000002</v>
      </c>
      <c r="H164" s="1">
        <v>79.688400000000001</v>
      </c>
    </row>
    <row r="165" spans="1:8" x14ac:dyDescent="0.25">
      <c r="A165" s="1" t="s">
        <v>27</v>
      </c>
      <c r="B165" s="1">
        <v>0.82569999999999999</v>
      </c>
      <c r="C165" s="1">
        <v>0.22370000000000001</v>
      </c>
      <c r="D165" s="1">
        <v>37.156799999999997</v>
      </c>
      <c r="E165" s="1">
        <v>1.2119</v>
      </c>
      <c r="F165" s="1">
        <v>0.64590000000000003</v>
      </c>
      <c r="G165" s="1">
        <v>0.59570000000000001</v>
      </c>
      <c r="H165" s="1">
        <v>98.959199999999996</v>
      </c>
    </row>
    <row r="166" spans="1:8" x14ac:dyDescent="0.25">
      <c r="A166" s="1" t="s">
        <v>28</v>
      </c>
      <c r="B166" s="1">
        <v>0.251</v>
      </c>
      <c r="C166" s="1">
        <v>-0.35099999999999998</v>
      </c>
      <c r="D166" s="1">
        <v>-58.306399999999996</v>
      </c>
      <c r="E166" s="1">
        <v>1.2488999999999999</v>
      </c>
      <c r="F166" s="1">
        <v>0.37569999999999998</v>
      </c>
      <c r="G166" s="1">
        <v>0.44440000000000002</v>
      </c>
      <c r="H166" s="1">
        <v>73.825199999999995</v>
      </c>
    </row>
    <row r="167" spans="1:8" x14ac:dyDescent="0.25">
      <c r="A167" s="1" t="s">
        <v>29</v>
      </c>
      <c r="B167" s="1">
        <v>0.43740000000000001</v>
      </c>
      <c r="C167" s="1">
        <v>-0.1646</v>
      </c>
      <c r="D167" s="1">
        <v>-27.3399</v>
      </c>
      <c r="E167" s="1">
        <v>1.2408999999999999</v>
      </c>
      <c r="F167" s="1">
        <v>0.38450000000000001</v>
      </c>
      <c r="G167" s="1">
        <v>0.51619999999999999</v>
      </c>
      <c r="H167" s="1">
        <v>85.754800000000003</v>
      </c>
    </row>
    <row r="168" spans="1:8" x14ac:dyDescent="0.25">
      <c r="A168" s="1" t="s">
        <v>18</v>
      </c>
      <c r="B168" s="1">
        <v>0.18770000000000001</v>
      </c>
      <c r="C168" s="1">
        <v>-0.4143</v>
      </c>
      <c r="D168" s="1">
        <v>-68.817800000000005</v>
      </c>
      <c r="E168" s="1">
        <v>1.2723</v>
      </c>
      <c r="F168" s="1">
        <v>0.3674</v>
      </c>
      <c r="G168" s="1">
        <v>0.46139999999999998</v>
      </c>
      <c r="H168" s="1">
        <v>76.638999999999996</v>
      </c>
    </row>
    <row r="169" spans="1:8" x14ac:dyDescent="0.25">
      <c r="A169" s="1" t="s">
        <v>30</v>
      </c>
      <c r="B169" s="1">
        <v>1.2043999999999999</v>
      </c>
      <c r="C169" s="1">
        <v>0.60240000000000005</v>
      </c>
      <c r="D169" s="1">
        <v>100.06529999999999</v>
      </c>
      <c r="E169" s="1">
        <v>1.7386999999999999</v>
      </c>
      <c r="F169" s="1">
        <v>0.27310000000000001</v>
      </c>
      <c r="G169" s="1">
        <v>1.1426000000000001</v>
      </c>
      <c r="H169" s="1">
        <v>189.8021</v>
      </c>
    </row>
    <row r="170" spans="1:8" x14ac:dyDescent="0.25">
      <c r="A170" s="1" t="s">
        <v>19</v>
      </c>
      <c r="B170" s="1">
        <v>0.14269999999999999</v>
      </c>
      <c r="C170" s="1">
        <v>-0.45929999999999999</v>
      </c>
      <c r="D170" s="1">
        <v>-76.2911</v>
      </c>
      <c r="E170" s="1">
        <v>1.3123</v>
      </c>
      <c r="F170" s="1">
        <v>0.31850000000000001</v>
      </c>
      <c r="G170" s="1">
        <v>0.49149999999999999</v>
      </c>
      <c r="H170" s="1">
        <v>81.643199999999993</v>
      </c>
    </row>
    <row r="171" spans="1:8" x14ac:dyDescent="0.25">
      <c r="A171" s="1" t="s">
        <v>20</v>
      </c>
      <c r="B171" s="1">
        <v>0.15179999999999999</v>
      </c>
      <c r="C171" s="1">
        <v>-0.45019999999999999</v>
      </c>
      <c r="D171" s="1">
        <v>-74.781899999999993</v>
      </c>
      <c r="E171" s="1">
        <v>1.3308</v>
      </c>
      <c r="F171" s="1">
        <v>0.28720000000000001</v>
      </c>
      <c r="G171" s="1">
        <v>0.49259999999999998</v>
      </c>
      <c r="H171" s="1">
        <v>81.833600000000004</v>
      </c>
    </row>
    <row r="172" spans="1:8" x14ac:dyDescent="0.25">
      <c r="A172" s="1" t="s">
        <v>31</v>
      </c>
      <c r="B172" s="1">
        <v>0.28270000000000001</v>
      </c>
      <c r="C172" s="1">
        <v>-0.31929999999999997</v>
      </c>
      <c r="D172" s="1">
        <v>-53.045099999999998</v>
      </c>
      <c r="E172" s="1">
        <v>1.1218999999999999</v>
      </c>
      <c r="F172" s="1">
        <v>0.59370000000000001</v>
      </c>
      <c r="G172" s="1">
        <v>0.3821</v>
      </c>
      <c r="H172" s="1">
        <v>63.4709</v>
      </c>
    </row>
    <row r="173" spans="1:8" x14ac:dyDescent="0.25">
      <c r="A173" s="1" t="s">
        <v>32</v>
      </c>
      <c r="B173" s="1">
        <v>0.67400000000000004</v>
      </c>
      <c r="C173" s="1">
        <v>7.1999999999999995E-2</v>
      </c>
      <c r="D173" s="1">
        <v>11.958399999999999</v>
      </c>
      <c r="E173" s="1">
        <v>1.04</v>
      </c>
      <c r="F173" s="1">
        <v>0.75119999999999998</v>
      </c>
      <c r="G173" s="1">
        <v>0.43109999999999998</v>
      </c>
      <c r="H173" s="1">
        <v>71.610399999999998</v>
      </c>
    </row>
    <row r="174" spans="1:8" x14ac:dyDescent="0.25">
      <c r="A174" s="1" t="s">
        <v>21</v>
      </c>
      <c r="B174" s="1">
        <v>0.2273</v>
      </c>
      <c r="C174" s="1">
        <v>-0.37469999999999998</v>
      </c>
      <c r="D174" s="1">
        <v>-62.238999999999997</v>
      </c>
      <c r="E174" s="1">
        <v>1.2912999999999999</v>
      </c>
      <c r="F174" s="1">
        <v>0.28710000000000002</v>
      </c>
      <c r="G174" s="1">
        <v>0.46529999999999999</v>
      </c>
      <c r="H174" s="1">
        <v>77.301699999999997</v>
      </c>
    </row>
    <row r="175" spans="1:8" x14ac:dyDescent="0.25">
      <c r="A175" s="1" t="s">
        <v>22</v>
      </c>
      <c r="B175" s="1">
        <v>0.53720000000000001</v>
      </c>
      <c r="C175" s="1">
        <v>-6.4699999999999994E-2</v>
      </c>
      <c r="D175" s="1">
        <v>-10.7561</v>
      </c>
      <c r="E175" s="1">
        <v>1.2130000000000001</v>
      </c>
      <c r="F175" s="1">
        <v>0.41399999999999998</v>
      </c>
      <c r="G175" s="1">
        <v>0.56520000000000004</v>
      </c>
      <c r="H175" s="1">
        <v>93.882400000000004</v>
      </c>
    </row>
    <row r="176" spans="1:8" x14ac:dyDescent="0.25">
      <c r="A176" s="1" t="s">
        <v>33</v>
      </c>
      <c r="B176" s="1">
        <v>9.4799999999999995E-2</v>
      </c>
      <c r="C176" s="1">
        <v>-0.50719999999999998</v>
      </c>
      <c r="D176" s="1">
        <v>-84.253699999999995</v>
      </c>
      <c r="E176" s="1">
        <v>1.3493999999999999</v>
      </c>
      <c r="F176" s="1">
        <v>0.29299999999999998</v>
      </c>
      <c r="G176" s="1">
        <v>0.51539999999999997</v>
      </c>
      <c r="H176" s="1">
        <v>85.616600000000005</v>
      </c>
    </row>
    <row r="177" spans="1:8" x14ac:dyDescent="0.25">
      <c r="A177" s="1" t="s">
        <v>34</v>
      </c>
      <c r="B177" s="1">
        <v>0.67349999999999999</v>
      </c>
      <c r="C177" s="1">
        <v>7.1599999999999997E-2</v>
      </c>
      <c r="D177" s="1">
        <v>11.8871</v>
      </c>
      <c r="E177" s="1">
        <v>1.36</v>
      </c>
      <c r="F177" s="1">
        <v>0.27779999999999999</v>
      </c>
      <c r="G177" s="1">
        <v>0.71430000000000005</v>
      </c>
      <c r="H177" s="1">
        <v>118.66070000000001</v>
      </c>
    </row>
    <row r="178" spans="1:8" x14ac:dyDescent="0.25">
      <c r="A178" s="1" t="s">
        <v>1</v>
      </c>
      <c r="B178" s="1">
        <v>0.60199999999999998</v>
      </c>
      <c r="C178" s="1"/>
      <c r="D178" s="1"/>
      <c r="E178" s="1"/>
      <c r="F178" s="1"/>
      <c r="G178" s="1"/>
      <c r="H178" s="1"/>
    </row>
    <row r="179" spans="1:8" x14ac:dyDescent="0.25">
      <c r="A179" s="1" t="s">
        <v>35</v>
      </c>
      <c r="B179" s="1">
        <v>4.6507500000000004</v>
      </c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 t="s">
        <v>0</v>
      </c>
      <c r="B181" s="1"/>
      <c r="C181" s="1"/>
      <c r="D181" s="1"/>
      <c r="E181" s="1"/>
      <c r="F181" s="1"/>
      <c r="G181" s="1"/>
      <c r="H181" s="1"/>
    </row>
    <row r="182" spans="1:8" x14ac:dyDescent="0.25">
      <c r="A182" s="1" t="s">
        <v>23</v>
      </c>
      <c r="B182" s="1" t="s">
        <v>15</v>
      </c>
      <c r="C182" s="1" t="s">
        <v>57</v>
      </c>
      <c r="D182" s="1" t="s">
        <v>24</v>
      </c>
      <c r="E182" s="1" t="s">
        <v>16</v>
      </c>
      <c r="F182" s="1" t="s">
        <v>25</v>
      </c>
      <c r="G182" s="1" t="s">
        <v>58</v>
      </c>
      <c r="H182" s="1" t="s">
        <v>13</v>
      </c>
    </row>
    <row r="183" spans="1:8" x14ac:dyDescent="0.25">
      <c r="A183" s="1" t="s">
        <v>26</v>
      </c>
      <c r="B183" s="1">
        <v>139.78299999999999</v>
      </c>
      <c r="C183" s="1">
        <v>14.438700000000001</v>
      </c>
      <c r="D183" s="1">
        <v>11.5192</v>
      </c>
      <c r="E183" s="1">
        <v>143.52430000000001</v>
      </c>
      <c r="F183" s="1">
        <v>0.2959</v>
      </c>
      <c r="G183" s="1">
        <v>105.1442</v>
      </c>
      <c r="H183" s="1">
        <v>83.884200000000007</v>
      </c>
    </row>
    <row r="184" spans="1:8" x14ac:dyDescent="0.25">
      <c r="A184" s="1" t="s">
        <v>17</v>
      </c>
      <c r="B184" s="1">
        <v>185.4246</v>
      </c>
      <c r="C184" s="1">
        <v>60.08</v>
      </c>
      <c r="D184" s="1">
        <v>47.931899999999999</v>
      </c>
      <c r="E184" s="1">
        <v>107.3126</v>
      </c>
      <c r="F184" s="1">
        <v>0.64259999999999995</v>
      </c>
      <c r="G184" s="1">
        <v>78.250799999999998</v>
      </c>
      <c r="H184" s="1">
        <v>62.428600000000003</v>
      </c>
    </row>
    <row r="185" spans="1:8" x14ac:dyDescent="0.25">
      <c r="A185" s="1" t="s">
        <v>27</v>
      </c>
      <c r="B185" s="1">
        <v>133.1018</v>
      </c>
      <c r="C185" s="1">
        <v>7.7573999999999996</v>
      </c>
      <c r="D185" s="1">
        <v>6.1887999999999996</v>
      </c>
      <c r="E185" s="1">
        <v>64.587999999999994</v>
      </c>
      <c r="F185" s="1">
        <v>0.75449999999999995</v>
      </c>
      <c r="G185" s="1">
        <v>49.667099999999998</v>
      </c>
      <c r="H185" s="1">
        <v>39.624499999999998</v>
      </c>
    </row>
    <row r="186" spans="1:8" x14ac:dyDescent="0.25">
      <c r="A186" s="1" t="s">
        <v>28</v>
      </c>
      <c r="B186" s="1">
        <v>85.475800000000007</v>
      </c>
      <c r="C186" s="1">
        <v>-39.868499999999997</v>
      </c>
      <c r="D186" s="1">
        <v>-31.807200000000002</v>
      </c>
      <c r="E186" s="1">
        <v>64.273300000000006</v>
      </c>
      <c r="F186" s="1">
        <v>0.73680000000000001</v>
      </c>
      <c r="G186" s="1">
        <v>48.943399999999997</v>
      </c>
      <c r="H186" s="1">
        <v>39.0471</v>
      </c>
    </row>
    <row r="187" spans="1:8" x14ac:dyDescent="0.25">
      <c r="A187" s="1" t="s">
        <v>29</v>
      </c>
      <c r="B187" s="1">
        <v>47.7973</v>
      </c>
      <c r="C187" s="1">
        <v>-77.5471</v>
      </c>
      <c r="D187" s="1">
        <v>-61.867199999999997</v>
      </c>
      <c r="E187" s="1">
        <v>98.175200000000004</v>
      </c>
      <c r="F187" s="1">
        <v>0.55689999999999995</v>
      </c>
      <c r="G187" s="1">
        <v>80.646799999999999</v>
      </c>
      <c r="H187" s="1">
        <v>64.340100000000007</v>
      </c>
    </row>
    <row r="188" spans="1:8" x14ac:dyDescent="0.25">
      <c r="A188" s="1" t="s">
        <v>18</v>
      </c>
      <c r="B188" s="1">
        <v>45.796500000000002</v>
      </c>
      <c r="C188" s="1">
        <v>-79.547899999999998</v>
      </c>
      <c r="D188" s="1">
        <v>-63.4634</v>
      </c>
      <c r="E188" s="1">
        <v>96.943399999999997</v>
      </c>
      <c r="F188" s="1">
        <v>0.5968</v>
      </c>
      <c r="G188" s="1">
        <v>81.130700000000004</v>
      </c>
      <c r="H188" s="1">
        <v>64.726200000000006</v>
      </c>
    </row>
    <row r="189" spans="1:8" x14ac:dyDescent="0.25">
      <c r="A189" s="1" t="s">
        <v>30</v>
      </c>
      <c r="B189" s="1">
        <v>192.8597</v>
      </c>
      <c r="C189" s="1">
        <v>67.515500000000003</v>
      </c>
      <c r="D189" s="1">
        <v>53.863900000000001</v>
      </c>
      <c r="E189" s="1">
        <v>146.5703</v>
      </c>
      <c r="F189" s="1">
        <v>0.34520000000000001</v>
      </c>
      <c r="G189" s="1">
        <v>112.8535</v>
      </c>
      <c r="H189" s="1">
        <v>90.034700000000001</v>
      </c>
    </row>
    <row r="190" spans="1:8" x14ac:dyDescent="0.25">
      <c r="A190" s="1" t="s">
        <v>19</v>
      </c>
      <c r="B190" s="1">
        <v>80.544399999999996</v>
      </c>
      <c r="C190" s="1">
        <v>-44.8001</v>
      </c>
      <c r="D190" s="1">
        <v>-35.741599999999998</v>
      </c>
      <c r="E190" s="1">
        <v>102.58240000000001</v>
      </c>
      <c r="F190" s="1">
        <v>0.55279999999999996</v>
      </c>
      <c r="G190" s="1">
        <v>81.7</v>
      </c>
      <c r="H190" s="1">
        <v>65.180400000000006</v>
      </c>
    </row>
    <row r="191" spans="1:8" x14ac:dyDescent="0.25">
      <c r="A191" s="1" t="s">
        <v>20</v>
      </c>
      <c r="B191" s="1">
        <v>62.274299999999997</v>
      </c>
      <c r="C191" s="1">
        <v>-63.070099999999996</v>
      </c>
      <c r="D191" s="1">
        <v>-50.317399999999999</v>
      </c>
      <c r="E191" s="1">
        <v>117.3639</v>
      </c>
      <c r="F191" s="1">
        <v>0.61899999999999999</v>
      </c>
      <c r="G191" s="1">
        <v>90.162400000000005</v>
      </c>
      <c r="H191" s="1">
        <v>71.931700000000006</v>
      </c>
    </row>
    <row r="192" spans="1:8" x14ac:dyDescent="0.25">
      <c r="A192" s="1" t="s">
        <v>31</v>
      </c>
      <c r="B192" s="1">
        <v>117.871</v>
      </c>
      <c r="C192" s="1">
        <v>-7.4733000000000001</v>
      </c>
      <c r="D192" s="1">
        <v>-5.9622000000000002</v>
      </c>
      <c r="E192" s="1">
        <v>93.187399999999997</v>
      </c>
      <c r="F192" s="1">
        <v>0.75939999999999996</v>
      </c>
      <c r="G192" s="1">
        <v>69.792599999999993</v>
      </c>
      <c r="H192" s="1">
        <v>55.680599999999998</v>
      </c>
    </row>
    <row r="193" spans="1:8" x14ac:dyDescent="0.25">
      <c r="A193" s="1" t="s">
        <v>32</v>
      </c>
      <c r="B193" s="1">
        <v>84.549000000000007</v>
      </c>
      <c r="C193" s="1">
        <v>-40.795499999999997</v>
      </c>
      <c r="D193" s="1">
        <v>-32.546700000000001</v>
      </c>
      <c r="E193" s="1">
        <v>74.307100000000005</v>
      </c>
      <c r="F193" s="1">
        <v>0.753</v>
      </c>
      <c r="G193" s="1">
        <v>58.0227</v>
      </c>
      <c r="H193" s="1">
        <v>46.290599999999998</v>
      </c>
    </row>
    <row r="194" spans="1:8" x14ac:dyDescent="0.25">
      <c r="A194" s="1" t="s">
        <v>21</v>
      </c>
      <c r="B194" s="1">
        <v>201.92570000000001</v>
      </c>
      <c r="C194" s="1">
        <v>76.581199999999995</v>
      </c>
      <c r="D194" s="1">
        <v>61.096600000000002</v>
      </c>
      <c r="E194" s="1">
        <v>144.70439999999999</v>
      </c>
      <c r="F194" s="1">
        <v>0.46839999999999998</v>
      </c>
      <c r="G194" s="1">
        <v>100.5248</v>
      </c>
      <c r="H194" s="1">
        <v>80.198899999999995</v>
      </c>
    </row>
    <row r="195" spans="1:8" x14ac:dyDescent="0.25">
      <c r="A195" s="1" t="s">
        <v>22</v>
      </c>
      <c r="B195" s="1">
        <v>88.5518</v>
      </c>
      <c r="C195" s="1">
        <v>-36.792700000000004</v>
      </c>
      <c r="D195" s="1">
        <v>-29.353200000000001</v>
      </c>
      <c r="E195" s="1">
        <v>71.082700000000003</v>
      </c>
      <c r="F195" s="1">
        <v>0.70630000000000004</v>
      </c>
      <c r="G195" s="1">
        <v>54.532899999999998</v>
      </c>
      <c r="H195" s="1">
        <v>43.506399999999999</v>
      </c>
    </row>
    <row r="196" spans="1:8" x14ac:dyDescent="0.25">
      <c r="A196" s="1" t="s">
        <v>33</v>
      </c>
      <c r="B196" s="1">
        <v>62.329599999999999</v>
      </c>
      <c r="C196" s="1">
        <v>-63.014899999999997</v>
      </c>
      <c r="D196" s="1">
        <v>-50.273400000000002</v>
      </c>
      <c r="E196" s="1">
        <v>87.800799999999995</v>
      </c>
      <c r="F196" s="1">
        <v>0.70720000000000005</v>
      </c>
      <c r="G196" s="1">
        <v>73.835899999999995</v>
      </c>
      <c r="H196" s="1">
        <v>58.906399999999998</v>
      </c>
    </row>
    <row r="197" spans="1:8" x14ac:dyDescent="0.25">
      <c r="A197" s="1" t="s">
        <v>34</v>
      </c>
      <c r="B197" s="1">
        <v>136.702</v>
      </c>
      <c r="C197" s="1">
        <v>11.3576</v>
      </c>
      <c r="D197" s="1">
        <v>9.0610999999999997</v>
      </c>
      <c r="E197" s="1">
        <v>90.341200000000001</v>
      </c>
      <c r="F197" s="1">
        <v>0.51770000000000005</v>
      </c>
      <c r="G197" s="1">
        <v>70.520300000000006</v>
      </c>
      <c r="H197" s="1">
        <v>56.261200000000002</v>
      </c>
    </row>
    <row r="198" spans="1:8" x14ac:dyDescent="0.25">
      <c r="A198" s="1" t="s">
        <v>1</v>
      </c>
      <c r="B198" s="1">
        <v>125.3445</v>
      </c>
      <c r="C198" s="1"/>
      <c r="D198" s="1"/>
      <c r="E198" s="1"/>
      <c r="F198" s="1"/>
      <c r="G198" s="1"/>
      <c r="H198" s="1"/>
    </row>
    <row r="199" spans="1:8" x14ac:dyDescent="0.25">
      <c r="A199" s="1" t="s">
        <v>35</v>
      </c>
      <c r="B199" s="1">
        <v>2.9092850000000001</v>
      </c>
      <c r="C199" s="1"/>
      <c r="D199" s="1"/>
      <c r="E199" s="1"/>
      <c r="F199" s="1"/>
      <c r="G199" s="1"/>
      <c r="H199" s="1"/>
    </row>
    <row r="200" spans="1:8" x14ac:dyDescent="0.25">
      <c r="A200" s="1"/>
      <c r="B200" s="1"/>
      <c r="C200" s="1"/>
      <c r="D200" s="1"/>
      <c r="E200" s="1"/>
      <c r="F200" s="1"/>
      <c r="G200" s="1"/>
      <c r="H200" s="1"/>
    </row>
    <row r="201" spans="1:8" x14ac:dyDescent="0.25">
      <c r="A201" s="1" t="s">
        <v>2</v>
      </c>
      <c r="B201" s="1"/>
      <c r="C201" s="1"/>
      <c r="D201" s="1"/>
      <c r="E201" s="1"/>
      <c r="F201" s="1"/>
      <c r="G201" s="1"/>
      <c r="H201" s="1"/>
    </row>
    <row r="202" spans="1:8" x14ac:dyDescent="0.25">
      <c r="A202" s="1" t="s">
        <v>23</v>
      </c>
      <c r="B202" s="1" t="s">
        <v>15</v>
      </c>
      <c r="C202" s="1" t="s">
        <v>57</v>
      </c>
      <c r="D202" s="1" t="s">
        <v>24</v>
      </c>
      <c r="E202" s="1" t="s">
        <v>16</v>
      </c>
      <c r="F202" s="1" t="s">
        <v>25</v>
      </c>
      <c r="G202" s="1" t="s">
        <v>58</v>
      </c>
      <c r="H202" s="1" t="s">
        <v>13</v>
      </c>
    </row>
    <row r="203" spans="1:8" x14ac:dyDescent="0.25">
      <c r="A203" s="1" t="s">
        <v>26</v>
      </c>
      <c r="B203" s="1">
        <v>197.25399999999999</v>
      </c>
      <c r="C203" s="1">
        <v>6.6970000000000001</v>
      </c>
      <c r="D203" s="1">
        <v>3.5144000000000002</v>
      </c>
      <c r="E203" s="1">
        <v>226.04769999999999</v>
      </c>
      <c r="F203" s="1">
        <v>0.33200000000000002</v>
      </c>
      <c r="G203" s="1">
        <v>159.38249999999999</v>
      </c>
      <c r="H203" s="1">
        <v>83.640500000000003</v>
      </c>
    </row>
    <row r="204" spans="1:8" x14ac:dyDescent="0.25">
      <c r="A204" s="1" t="s">
        <v>17</v>
      </c>
      <c r="B204" s="1">
        <v>270.53179999999998</v>
      </c>
      <c r="C204" s="1">
        <v>79.975099999999998</v>
      </c>
      <c r="D204" s="1">
        <v>41.969200000000001</v>
      </c>
      <c r="E204" s="1">
        <v>157.24119999999999</v>
      </c>
      <c r="F204" s="1">
        <v>0.71040000000000003</v>
      </c>
      <c r="G204" s="1">
        <v>115.1521</v>
      </c>
      <c r="H204" s="1">
        <v>60.429400000000001</v>
      </c>
    </row>
    <row r="205" spans="1:8" x14ac:dyDescent="0.25">
      <c r="A205" s="1" t="s">
        <v>27</v>
      </c>
      <c r="B205" s="1">
        <v>181.5472</v>
      </c>
      <c r="C205" s="1">
        <v>-9.0099</v>
      </c>
      <c r="D205" s="1">
        <v>-4.7282000000000002</v>
      </c>
      <c r="E205" s="1">
        <v>107.8883</v>
      </c>
      <c r="F205" s="1">
        <v>0.77100000000000002</v>
      </c>
      <c r="G205" s="1">
        <v>81.120199999999997</v>
      </c>
      <c r="H205" s="1">
        <v>42.5702</v>
      </c>
    </row>
    <row r="206" spans="1:8" x14ac:dyDescent="0.25">
      <c r="A206" s="1" t="s">
        <v>28</v>
      </c>
      <c r="B206" s="1">
        <v>109.468</v>
      </c>
      <c r="C206" s="1">
        <v>-81.088700000000003</v>
      </c>
      <c r="D206" s="1">
        <v>-42.553600000000003</v>
      </c>
      <c r="E206" s="1">
        <v>124.8683</v>
      </c>
      <c r="F206" s="1">
        <v>0.69110000000000005</v>
      </c>
      <c r="G206" s="1">
        <v>90.229600000000005</v>
      </c>
      <c r="H206" s="1">
        <v>47.3506</v>
      </c>
    </row>
    <row r="207" spans="1:8" x14ac:dyDescent="0.25">
      <c r="A207" s="1" t="s">
        <v>29</v>
      </c>
      <c r="B207" s="1">
        <v>56.587400000000002</v>
      </c>
      <c r="C207" s="1">
        <v>-133.9693</v>
      </c>
      <c r="D207" s="1">
        <v>-70.304299999999998</v>
      </c>
      <c r="E207" s="1">
        <v>175.2516</v>
      </c>
      <c r="F207" s="1">
        <v>0.52690000000000003</v>
      </c>
      <c r="G207" s="1">
        <v>136.9845</v>
      </c>
      <c r="H207" s="1">
        <v>71.886600000000001</v>
      </c>
    </row>
    <row r="208" spans="1:8" x14ac:dyDescent="0.25">
      <c r="A208" s="1" t="s">
        <v>18</v>
      </c>
      <c r="B208" s="1">
        <v>66.5916</v>
      </c>
      <c r="C208" s="1">
        <v>-123.9652</v>
      </c>
      <c r="D208" s="1">
        <v>-65.054299999999998</v>
      </c>
      <c r="E208" s="1">
        <v>161.38220000000001</v>
      </c>
      <c r="F208" s="1">
        <v>0.60580000000000001</v>
      </c>
      <c r="G208" s="1">
        <v>125.77979999999999</v>
      </c>
      <c r="H208" s="1">
        <v>66.006600000000006</v>
      </c>
    </row>
    <row r="209" spans="1:8" x14ac:dyDescent="0.25">
      <c r="A209" s="1" t="s">
        <v>30</v>
      </c>
      <c r="B209" s="1">
        <v>248.7484</v>
      </c>
      <c r="C209" s="1">
        <v>58.191800000000001</v>
      </c>
      <c r="D209" s="1">
        <v>30.537800000000001</v>
      </c>
      <c r="E209" s="1">
        <v>222.79669999999999</v>
      </c>
      <c r="F209" s="1">
        <v>0.35759999999999997</v>
      </c>
      <c r="G209" s="1">
        <v>170.04329999999999</v>
      </c>
      <c r="H209" s="1">
        <v>89.235100000000003</v>
      </c>
    </row>
    <row r="210" spans="1:8" x14ac:dyDescent="0.25">
      <c r="A210" s="1" t="s">
        <v>19</v>
      </c>
      <c r="B210" s="1">
        <v>82.782799999999995</v>
      </c>
      <c r="C210" s="1">
        <v>-107.7743</v>
      </c>
      <c r="D210" s="1">
        <v>-56.557699999999997</v>
      </c>
      <c r="E210" s="1">
        <v>170.3682</v>
      </c>
      <c r="F210" s="1">
        <v>0.5665</v>
      </c>
      <c r="G210" s="1">
        <v>132.28290000000001</v>
      </c>
      <c r="H210" s="1">
        <v>69.419300000000007</v>
      </c>
    </row>
    <row r="211" spans="1:8" x14ac:dyDescent="0.25">
      <c r="A211" s="1" t="s">
        <v>20</v>
      </c>
      <c r="B211" s="1">
        <v>74.896600000000007</v>
      </c>
      <c r="C211" s="1">
        <v>-115.6602</v>
      </c>
      <c r="D211" s="1">
        <v>-60.695999999999998</v>
      </c>
      <c r="E211" s="1">
        <v>167.0241</v>
      </c>
      <c r="F211" s="1">
        <v>0.6734</v>
      </c>
      <c r="G211" s="1">
        <v>128.64930000000001</v>
      </c>
      <c r="H211" s="1">
        <v>67.5124</v>
      </c>
    </row>
    <row r="212" spans="1:8" x14ac:dyDescent="0.25">
      <c r="A212" s="1" t="s">
        <v>31</v>
      </c>
      <c r="B212" s="1">
        <v>159.65</v>
      </c>
      <c r="C212" s="1">
        <v>-30.9068</v>
      </c>
      <c r="D212" s="1">
        <v>-16.2193</v>
      </c>
      <c r="E212" s="1">
        <v>143.72819999999999</v>
      </c>
      <c r="F212" s="1">
        <v>0.81200000000000006</v>
      </c>
      <c r="G212" s="1">
        <v>103.15560000000001</v>
      </c>
      <c r="H212" s="1">
        <v>54.133899999999997</v>
      </c>
    </row>
    <row r="213" spans="1:8" x14ac:dyDescent="0.25">
      <c r="A213" s="1" t="s">
        <v>32</v>
      </c>
      <c r="B213" s="1">
        <v>98.791499999999999</v>
      </c>
      <c r="C213" s="1">
        <v>-91.7654</v>
      </c>
      <c r="D213" s="1">
        <v>-48.156599999999997</v>
      </c>
      <c r="E213" s="1">
        <v>133.01519999999999</v>
      </c>
      <c r="F213" s="1">
        <v>0.72589999999999999</v>
      </c>
      <c r="G213" s="1">
        <v>102.3968</v>
      </c>
      <c r="H213" s="1">
        <v>53.735700000000001</v>
      </c>
    </row>
    <row r="214" spans="1:8" x14ac:dyDescent="0.25">
      <c r="A214" s="1" t="s">
        <v>21</v>
      </c>
      <c r="B214" s="1">
        <v>322.82769999999999</v>
      </c>
      <c r="C214" s="1">
        <v>132.27109999999999</v>
      </c>
      <c r="D214" s="1">
        <v>69.4131</v>
      </c>
      <c r="E214" s="1">
        <v>215.20060000000001</v>
      </c>
      <c r="F214" s="1">
        <v>0.5837</v>
      </c>
      <c r="G214" s="1">
        <v>167.1748</v>
      </c>
      <c r="H214" s="1">
        <v>87.729799999999997</v>
      </c>
    </row>
    <row r="215" spans="1:8" x14ac:dyDescent="0.25">
      <c r="A215" s="1" t="s">
        <v>22</v>
      </c>
      <c r="B215" s="1">
        <v>149.28800000000001</v>
      </c>
      <c r="C215" s="1">
        <v>-41.268599999999999</v>
      </c>
      <c r="D215" s="1">
        <v>-21.6569</v>
      </c>
      <c r="E215" s="1">
        <v>115.1019</v>
      </c>
      <c r="F215" s="1">
        <v>0.71240000000000003</v>
      </c>
      <c r="G215" s="1">
        <v>83.789100000000005</v>
      </c>
      <c r="H215" s="1">
        <v>43.970700000000001</v>
      </c>
    </row>
    <row r="216" spans="1:8" x14ac:dyDescent="0.25">
      <c r="A216" s="1" t="s">
        <v>33</v>
      </c>
      <c r="B216" s="1">
        <v>75.831100000000006</v>
      </c>
      <c r="C216" s="1">
        <v>-114.7256</v>
      </c>
      <c r="D216" s="1">
        <v>-60.205500000000001</v>
      </c>
      <c r="E216" s="1">
        <v>147.98480000000001</v>
      </c>
      <c r="F216" s="1">
        <v>0.70750000000000002</v>
      </c>
      <c r="G216" s="1">
        <v>118.6247</v>
      </c>
      <c r="H216" s="1">
        <v>62.251800000000003</v>
      </c>
    </row>
    <row r="217" spans="1:8" x14ac:dyDescent="0.25">
      <c r="A217" s="1" t="s">
        <v>34</v>
      </c>
      <c r="B217" s="1">
        <v>165.76570000000001</v>
      </c>
      <c r="C217" s="1">
        <v>-24.7912</v>
      </c>
      <c r="D217" s="1">
        <v>-13.0099</v>
      </c>
      <c r="E217" s="1">
        <v>154.04910000000001</v>
      </c>
      <c r="F217" s="1">
        <v>0.49969999999999998</v>
      </c>
      <c r="G217" s="1">
        <v>117.0955</v>
      </c>
      <c r="H217" s="1">
        <v>61.449300000000001</v>
      </c>
    </row>
    <row r="218" spans="1:8" x14ac:dyDescent="0.25">
      <c r="A218" s="1" t="s">
        <v>1</v>
      </c>
      <c r="B218" s="1">
        <v>190.5565</v>
      </c>
      <c r="C218" s="1"/>
      <c r="D218" s="1"/>
      <c r="E218" s="1"/>
      <c r="F218" s="1"/>
      <c r="G218" s="1"/>
      <c r="H218" s="1"/>
    </row>
    <row r="219" spans="1:8" x14ac:dyDescent="0.25">
      <c r="A219" s="1" t="s">
        <v>35</v>
      </c>
      <c r="B219" s="1">
        <v>3.194029</v>
      </c>
      <c r="C219" s="1"/>
      <c r="D219" s="1"/>
      <c r="E219" s="1"/>
      <c r="F219" s="1"/>
      <c r="G219" s="1"/>
      <c r="H219" s="1"/>
    </row>
    <row r="220" spans="1:8" x14ac:dyDescent="0.25">
      <c r="A220" s="1"/>
      <c r="B220" s="1"/>
      <c r="C220" s="1"/>
      <c r="D220" s="1"/>
      <c r="E220" s="1"/>
      <c r="F220" s="1"/>
      <c r="G220" s="1"/>
      <c r="H22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"/>
  <sheetViews>
    <sheetView topLeftCell="A123" workbookViewId="0">
      <selection activeCell="D138" sqref="A1:XFD1048576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3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827.29369999999994</v>
      </c>
      <c r="C3" s="1">
        <v>-533.3365</v>
      </c>
      <c r="D3" s="1">
        <v>-39.197699999999998</v>
      </c>
      <c r="E3" s="1">
        <v>1256.6488999999999</v>
      </c>
      <c r="F3" s="1">
        <v>0.36809999999999998</v>
      </c>
      <c r="G3" s="1">
        <v>914.12329999999997</v>
      </c>
      <c r="H3" s="1">
        <v>67.183700000000002</v>
      </c>
    </row>
    <row r="4" spans="1:8" x14ac:dyDescent="0.25">
      <c r="A4" s="1" t="s">
        <v>17</v>
      </c>
      <c r="B4" s="1">
        <v>1189.9058</v>
      </c>
      <c r="C4" s="1">
        <v>-170.72309999999999</v>
      </c>
      <c r="D4" s="1">
        <v>-12.5473</v>
      </c>
      <c r="E4" s="1">
        <v>1075.3975</v>
      </c>
      <c r="F4" s="1">
        <v>0.52559999999999996</v>
      </c>
      <c r="G4" s="1">
        <v>754.08109999999999</v>
      </c>
      <c r="H4" s="1">
        <v>55.421300000000002</v>
      </c>
    </row>
    <row r="5" spans="1:8" x14ac:dyDescent="0.25">
      <c r="A5" s="1" t="s">
        <v>27</v>
      </c>
      <c r="B5" s="1">
        <v>616.25440000000003</v>
      </c>
      <c r="C5" s="1">
        <v>-744.37750000000005</v>
      </c>
      <c r="D5" s="1">
        <v>-54.708199999999998</v>
      </c>
      <c r="E5" s="1">
        <v>1170.9525000000001</v>
      </c>
      <c r="F5" s="1">
        <v>0.45879999999999999</v>
      </c>
      <c r="G5" s="1">
        <v>811.13829999999996</v>
      </c>
      <c r="H5" s="1">
        <v>59.614800000000002</v>
      </c>
    </row>
    <row r="6" spans="1:8" x14ac:dyDescent="0.25">
      <c r="A6" s="1" t="s">
        <v>28</v>
      </c>
      <c r="B6" s="1">
        <v>569.48209999999995</v>
      </c>
      <c r="C6" s="1">
        <v>-791.14959999999996</v>
      </c>
      <c r="D6" s="1">
        <v>-58.145699999999998</v>
      </c>
      <c r="E6" s="1">
        <v>1183.9811999999999</v>
      </c>
      <c r="F6" s="1">
        <v>0.46510000000000001</v>
      </c>
      <c r="G6" s="1">
        <v>842.57830000000001</v>
      </c>
      <c r="H6" s="1">
        <v>61.9255</v>
      </c>
    </row>
    <row r="7" spans="1:8" x14ac:dyDescent="0.25">
      <c r="A7" s="1" t="s">
        <v>29</v>
      </c>
      <c r="B7" s="1">
        <v>246.88149999999999</v>
      </c>
      <c r="C7" s="1">
        <v>-1113.751</v>
      </c>
      <c r="D7" s="1">
        <v>-81.855400000000003</v>
      </c>
      <c r="E7" s="1">
        <v>1429.9922999999999</v>
      </c>
      <c r="F7" s="1">
        <v>0.43340000000000001</v>
      </c>
      <c r="G7" s="1">
        <v>1115.3630000000001</v>
      </c>
      <c r="H7" s="1">
        <v>81.973799999999997</v>
      </c>
    </row>
    <row r="8" spans="1:8" x14ac:dyDescent="0.25">
      <c r="A8" s="1" t="s">
        <v>18</v>
      </c>
      <c r="B8" s="1">
        <v>309.74439999999998</v>
      </c>
      <c r="C8" s="1">
        <v>-1050.8859</v>
      </c>
      <c r="D8" s="1">
        <v>-77.235100000000003</v>
      </c>
      <c r="E8" s="1">
        <v>1369.1918000000001</v>
      </c>
      <c r="F8" s="1">
        <v>0.4481</v>
      </c>
      <c r="G8" s="1">
        <v>1053.8104000000001</v>
      </c>
      <c r="H8" s="1">
        <v>77.45</v>
      </c>
    </row>
    <row r="9" spans="1:8" x14ac:dyDescent="0.25">
      <c r="A9" s="1" t="s">
        <v>30</v>
      </c>
      <c r="B9" s="1">
        <v>321.8177</v>
      </c>
      <c r="C9" s="1">
        <v>-1038.8128999999999</v>
      </c>
      <c r="D9" s="1">
        <v>-76.347800000000007</v>
      </c>
      <c r="E9" s="1">
        <v>1364.8997999999999</v>
      </c>
      <c r="F9" s="1">
        <v>0.44600000000000001</v>
      </c>
      <c r="G9" s="1">
        <v>1044.0605</v>
      </c>
      <c r="H9" s="1">
        <v>76.733400000000003</v>
      </c>
    </row>
    <row r="10" spans="1:8" x14ac:dyDescent="0.25">
      <c r="A10" s="1" t="s">
        <v>19</v>
      </c>
      <c r="B10" s="1">
        <v>270.88119999999998</v>
      </c>
      <c r="C10" s="1">
        <v>-1089.7515000000001</v>
      </c>
      <c r="D10" s="1">
        <v>-80.091499999999996</v>
      </c>
      <c r="E10" s="1">
        <v>1416.7311999999999</v>
      </c>
      <c r="F10" s="1">
        <v>0.43049999999999999</v>
      </c>
      <c r="G10" s="1">
        <v>1092.2981</v>
      </c>
      <c r="H10" s="1">
        <v>80.278700000000001</v>
      </c>
    </row>
    <row r="11" spans="1:8" x14ac:dyDescent="0.25">
      <c r="A11" s="1" t="s">
        <v>20</v>
      </c>
      <c r="B11" s="1">
        <v>406.93060000000003</v>
      </c>
      <c r="C11" s="1">
        <v>-953.70060000000001</v>
      </c>
      <c r="D11" s="1">
        <v>-70.092399999999998</v>
      </c>
      <c r="E11" s="1">
        <v>1299.5396000000001</v>
      </c>
      <c r="F11" s="1">
        <v>0.46250000000000002</v>
      </c>
      <c r="G11" s="1">
        <v>973.37379999999996</v>
      </c>
      <c r="H11" s="1">
        <v>71.538300000000007</v>
      </c>
    </row>
    <row r="12" spans="1:8" x14ac:dyDescent="0.25">
      <c r="A12" s="1" t="s">
        <v>31</v>
      </c>
      <c r="B12" s="1">
        <v>1207.6722</v>
      </c>
      <c r="C12" s="1">
        <v>-152.9589</v>
      </c>
      <c r="D12" s="1">
        <v>-11.2417</v>
      </c>
      <c r="E12" s="1">
        <v>990.6259</v>
      </c>
      <c r="F12" s="1">
        <v>0.51680000000000004</v>
      </c>
      <c r="G12" s="1">
        <v>694.24210000000005</v>
      </c>
      <c r="H12" s="1">
        <v>51.023499999999999</v>
      </c>
    </row>
    <row r="13" spans="1:8" x14ac:dyDescent="0.25">
      <c r="A13" s="1" t="s">
        <v>32</v>
      </c>
      <c r="B13" s="1">
        <v>757.59829999999999</v>
      </c>
      <c r="C13" s="1">
        <v>-603.0317</v>
      </c>
      <c r="D13" s="1">
        <v>-44.319899999999997</v>
      </c>
      <c r="E13" s="1">
        <v>1070.6442999999999</v>
      </c>
      <c r="F13" s="1">
        <v>0.46789999999999998</v>
      </c>
      <c r="G13" s="1">
        <v>707.85609999999997</v>
      </c>
      <c r="H13" s="1">
        <v>52.024000000000001</v>
      </c>
    </row>
    <row r="14" spans="1:8" x14ac:dyDescent="0.25">
      <c r="A14" s="1" t="s">
        <v>21</v>
      </c>
      <c r="B14" s="1">
        <v>1186.7760000000001</v>
      </c>
      <c r="C14" s="1">
        <v>-173.85659999999999</v>
      </c>
      <c r="D14" s="1">
        <v>-12.7776</v>
      </c>
      <c r="E14" s="1">
        <v>876.63789999999995</v>
      </c>
      <c r="F14" s="1">
        <v>0.63049999999999995</v>
      </c>
      <c r="G14" s="1">
        <v>604.20060000000001</v>
      </c>
      <c r="H14" s="1">
        <v>44.405799999999999</v>
      </c>
    </row>
    <row r="15" spans="1:8" x14ac:dyDescent="0.25">
      <c r="A15" s="1" t="s">
        <v>22</v>
      </c>
      <c r="B15" s="1">
        <v>643.91859999999997</v>
      </c>
      <c r="C15" s="1">
        <v>-716.71360000000004</v>
      </c>
      <c r="D15" s="1">
        <v>-52.674999999999997</v>
      </c>
      <c r="E15" s="1">
        <v>1107.0804000000001</v>
      </c>
      <c r="F15" s="1">
        <v>0.51419999999999999</v>
      </c>
      <c r="G15" s="1">
        <v>773.78250000000003</v>
      </c>
      <c r="H15" s="1">
        <v>56.869300000000003</v>
      </c>
    </row>
    <row r="16" spans="1:8" x14ac:dyDescent="0.25">
      <c r="A16" s="1" t="s">
        <v>33</v>
      </c>
      <c r="B16" s="1">
        <v>563.774</v>
      </c>
      <c r="C16" s="1">
        <v>-796.85770000000002</v>
      </c>
      <c r="D16" s="1">
        <v>-58.565199999999997</v>
      </c>
      <c r="E16" s="1">
        <v>1104.3063</v>
      </c>
      <c r="F16" s="1">
        <v>0.53849999999999998</v>
      </c>
      <c r="G16" s="1">
        <v>820.08330000000001</v>
      </c>
      <c r="H16" s="1">
        <v>60.272199999999998</v>
      </c>
    </row>
    <row r="17" spans="1:8" x14ac:dyDescent="0.25">
      <c r="A17" s="1" t="s">
        <v>34</v>
      </c>
      <c r="B17" s="1">
        <v>296.34930000000003</v>
      </c>
      <c r="C17" s="1">
        <v>-1064.2836</v>
      </c>
      <c r="D17" s="1">
        <v>-78.219700000000003</v>
      </c>
      <c r="E17" s="1">
        <v>1389.3789999999999</v>
      </c>
      <c r="F17" s="1">
        <v>0.43840000000000001</v>
      </c>
      <c r="G17" s="1">
        <v>1067.3666000000001</v>
      </c>
      <c r="H17" s="1">
        <v>78.446299999999994</v>
      </c>
    </row>
    <row r="18" spans="1:8" x14ac:dyDescent="0.25">
      <c r="A18" s="1" t="s">
        <v>1</v>
      </c>
      <c r="B18" s="1">
        <v>1360.6331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2.7328459999999999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14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1875.519</v>
      </c>
      <c r="C23" s="1">
        <v>-1095.0386000000001</v>
      </c>
      <c r="D23" s="1">
        <v>-36.863100000000003</v>
      </c>
      <c r="E23" s="1">
        <v>2414.2995999999998</v>
      </c>
      <c r="F23" s="1">
        <v>0.35420000000000001</v>
      </c>
      <c r="G23" s="1">
        <v>1743.8561999999999</v>
      </c>
      <c r="H23" s="1">
        <v>58.704700000000003</v>
      </c>
    </row>
    <row r="24" spans="1:8" x14ac:dyDescent="0.25">
      <c r="A24" s="1" t="s">
        <v>17</v>
      </c>
      <c r="B24" s="1">
        <v>1734.0262</v>
      </c>
      <c r="C24" s="1">
        <v>-1236.5358000000001</v>
      </c>
      <c r="D24" s="1">
        <v>-41.626399999999997</v>
      </c>
      <c r="E24" s="1">
        <v>2217.7143999999998</v>
      </c>
      <c r="F24" s="1">
        <v>0.4743</v>
      </c>
      <c r="G24" s="1">
        <v>1556.9684999999999</v>
      </c>
      <c r="H24" s="1">
        <v>52.4133</v>
      </c>
    </row>
    <row r="25" spans="1:8" x14ac:dyDescent="0.25">
      <c r="A25" s="1" t="s">
        <v>27</v>
      </c>
      <c r="B25" s="1">
        <v>1301.6213</v>
      </c>
      <c r="C25" s="1">
        <v>-1668.9373000000001</v>
      </c>
      <c r="D25" s="1">
        <v>-56.182600000000001</v>
      </c>
      <c r="E25" s="1">
        <v>2399.0050999999999</v>
      </c>
      <c r="F25" s="1">
        <v>0.46700000000000003</v>
      </c>
      <c r="G25" s="1">
        <v>1750.2371000000001</v>
      </c>
      <c r="H25" s="1">
        <v>58.919499999999999</v>
      </c>
    </row>
    <row r="26" spans="1:8" x14ac:dyDescent="0.25">
      <c r="A26" s="1" t="s">
        <v>28</v>
      </c>
      <c r="B26" s="1">
        <v>1346.8566000000001</v>
      </c>
      <c r="C26" s="1">
        <v>-1623.7023999999999</v>
      </c>
      <c r="D26" s="1">
        <v>-54.659799999999997</v>
      </c>
      <c r="E26" s="1">
        <v>2441.7638999999999</v>
      </c>
      <c r="F26" s="1">
        <v>0.45889999999999997</v>
      </c>
      <c r="G26" s="1">
        <v>1792.0681</v>
      </c>
      <c r="H26" s="1">
        <v>60.327599999999997</v>
      </c>
    </row>
    <row r="27" spans="1:8" x14ac:dyDescent="0.25">
      <c r="A27" s="1" t="s">
        <v>29</v>
      </c>
      <c r="B27" s="1">
        <v>461.62450000000001</v>
      </c>
      <c r="C27" s="1">
        <v>-2508.9342999999999</v>
      </c>
      <c r="D27" s="1">
        <v>-84.46</v>
      </c>
      <c r="E27" s="1">
        <v>3048.0293000000001</v>
      </c>
      <c r="F27" s="1">
        <v>0.42299999999999999</v>
      </c>
      <c r="G27" s="1">
        <v>2512.8346999999999</v>
      </c>
      <c r="H27" s="1">
        <v>84.591300000000004</v>
      </c>
    </row>
    <row r="28" spans="1:8" x14ac:dyDescent="0.25">
      <c r="A28" s="1" t="s">
        <v>18</v>
      </c>
      <c r="B28" s="1">
        <v>462.62599999999998</v>
      </c>
      <c r="C28" s="1">
        <v>-2507.9294</v>
      </c>
      <c r="D28" s="1">
        <v>-84.426199999999994</v>
      </c>
      <c r="E28" s="1">
        <v>3039.0648999999999</v>
      </c>
      <c r="F28" s="1">
        <v>0.42299999999999999</v>
      </c>
      <c r="G28" s="1">
        <v>2508.3717999999999</v>
      </c>
      <c r="H28" s="1">
        <v>84.441100000000006</v>
      </c>
    </row>
    <row r="29" spans="1:8" x14ac:dyDescent="0.25">
      <c r="A29" s="1" t="s">
        <v>30</v>
      </c>
      <c r="B29" s="1">
        <v>436.18119999999999</v>
      </c>
      <c r="C29" s="1">
        <v>-2534.3748000000001</v>
      </c>
      <c r="D29" s="1">
        <v>-85.316400000000002</v>
      </c>
      <c r="E29" s="1">
        <v>3066.8555000000001</v>
      </c>
      <c r="F29" s="1">
        <v>0.42049999999999998</v>
      </c>
      <c r="G29" s="1">
        <v>2535.3645000000001</v>
      </c>
      <c r="H29" s="1">
        <v>85.349800000000002</v>
      </c>
    </row>
    <row r="30" spans="1:8" x14ac:dyDescent="0.25">
      <c r="A30" s="1" t="s">
        <v>19</v>
      </c>
      <c r="B30" s="1">
        <v>378.1182</v>
      </c>
      <c r="C30" s="1">
        <v>-2592.4395</v>
      </c>
      <c r="D30" s="1">
        <v>-87.271100000000004</v>
      </c>
      <c r="E30" s="1">
        <v>3120.9301999999998</v>
      </c>
      <c r="F30" s="1">
        <v>0.41510000000000002</v>
      </c>
      <c r="G30" s="1">
        <v>2592.8717999999999</v>
      </c>
      <c r="H30" s="1">
        <v>87.285700000000006</v>
      </c>
    </row>
    <row r="31" spans="1:8" x14ac:dyDescent="0.25">
      <c r="A31" s="1" t="s">
        <v>20</v>
      </c>
      <c r="B31" s="1">
        <v>498.45760000000001</v>
      </c>
      <c r="C31" s="1">
        <v>-2472.0972000000002</v>
      </c>
      <c r="D31" s="1">
        <v>-83.219899999999996</v>
      </c>
      <c r="E31" s="1">
        <v>3001.2134000000001</v>
      </c>
      <c r="F31" s="1">
        <v>0.42830000000000001</v>
      </c>
      <c r="G31" s="1">
        <v>2473.252</v>
      </c>
      <c r="H31" s="1">
        <v>83.258799999999994</v>
      </c>
    </row>
    <row r="32" spans="1:8" x14ac:dyDescent="0.25">
      <c r="A32" s="1" t="s">
        <v>31</v>
      </c>
      <c r="B32" s="1">
        <v>2186.9762999999998</v>
      </c>
      <c r="C32" s="1">
        <v>-783.58090000000004</v>
      </c>
      <c r="D32" s="1">
        <v>-26.3782</v>
      </c>
      <c r="E32" s="1">
        <v>2086.2134000000001</v>
      </c>
      <c r="F32" s="1">
        <v>0.45240000000000002</v>
      </c>
      <c r="G32" s="1">
        <v>1492.8887999999999</v>
      </c>
      <c r="H32" s="1">
        <v>50.2562</v>
      </c>
    </row>
    <row r="33" spans="1:8" x14ac:dyDescent="0.25">
      <c r="A33" s="1" t="s">
        <v>32</v>
      </c>
      <c r="B33" s="1">
        <v>1729.4965999999999</v>
      </c>
      <c r="C33" s="1">
        <v>-1241.0565999999999</v>
      </c>
      <c r="D33" s="1">
        <v>-41.778599999999997</v>
      </c>
      <c r="E33" s="1">
        <v>2147.0468999999998</v>
      </c>
      <c r="F33" s="1">
        <v>0.46650000000000003</v>
      </c>
      <c r="G33" s="1">
        <v>1459.1297999999999</v>
      </c>
      <c r="H33" s="1">
        <v>49.119700000000002</v>
      </c>
    </row>
    <row r="34" spans="1:8" x14ac:dyDescent="0.25">
      <c r="A34" s="1" t="s">
        <v>21</v>
      </c>
      <c r="B34" s="1">
        <v>4672.0469000000003</v>
      </c>
      <c r="C34" s="1">
        <v>1701.4817</v>
      </c>
      <c r="D34" s="1">
        <v>57.278199999999998</v>
      </c>
      <c r="E34" s="1">
        <v>2985.0070999999998</v>
      </c>
      <c r="F34" s="1">
        <v>0.45750000000000002</v>
      </c>
      <c r="G34" s="1">
        <v>2338.6614</v>
      </c>
      <c r="H34" s="1">
        <v>78.727999999999994</v>
      </c>
    </row>
    <row r="35" spans="1:8" x14ac:dyDescent="0.25">
      <c r="A35" s="1" t="s">
        <v>22</v>
      </c>
      <c r="B35" s="1">
        <v>5750.3311000000003</v>
      </c>
      <c r="C35" s="1">
        <v>2779.7764000000002</v>
      </c>
      <c r="D35" s="1">
        <v>93.577600000000004</v>
      </c>
      <c r="E35" s="1">
        <v>3628.6149999999998</v>
      </c>
      <c r="F35" s="1">
        <v>0.4501</v>
      </c>
      <c r="G35" s="1">
        <v>3052.5540000000001</v>
      </c>
      <c r="H35" s="1">
        <v>102.7603</v>
      </c>
    </row>
    <row r="36" spans="1:8" x14ac:dyDescent="0.25">
      <c r="A36" s="1" t="s">
        <v>33</v>
      </c>
      <c r="B36" s="1">
        <v>716.33730000000003</v>
      </c>
      <c r="C36" s="1">
        <v>-2254.2190000000001</v>
      </c>
      <c r="D36" s="1">
        <v>-75.885400000000004</v>
      </c>
      <c r="E36" s="1">
        <v>2783.6084000000001</v>
      </c>
      <c r="F36" s="1">
        <v>0.4536</v>
      </c>
      <c r="G36" s="1">
        <v>2255.0048999999999</v>
      </c>
      <c r="H36" s="1">
        <v>75.911799999999999</v>
      </c>
    </row>
    <row r="37" spans="1:8" x14ac:dyDescent="0.25">
      <c r="A37" s="1" t="s">
        <v>34</v>
      </c>
      <c r="B37" s="1">
        <v>407.15050000000002</v>
      </c>
      <c r="C37" s="1">
        <v>-2563.4083999999998</v>
      </c>
      <c r="D37" s="1">
        <v>-86.293800000000005</v>
      </c>
      <c r="E37" s="1">
        <v>3093.0967000000001</v>
      </c>
      <c r="F37" s="1">
        <v>0.41789999999999999</v>
      </c>
      <c r="G37" s="1">
        <v>2563.9312</v>
      </c>
      <c r="H37" s="1">
        <v>86.311400000000006</v>
      </c>
    </row>
    <row r="38" spans="1:8" x14ac:dyDescent="0.25">
      <c r="A38" s="1" t="s">
        <v>1</v>
      </c>
      <c r="B38" s="1">
        <v>2970.5585999999998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3.97465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6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1586.9690000000001</v>
      </c>
      <c r="C43" s="1">
        <v>-530.87400000000002</v>
      </c>
      <c r="D43" s="1">
        <v>-25.066700000000001</v>
      </c>
      <c r="E43" s="1">
        <v>1566.4562000000001</v>
      </c>
      <c r="F43" s="1">
        <v>0.43430000000000002</v>
      </c>
      <c r="G43" s="1">
        <v>1222.4721999999999</v>
      </c>
      <c r="H43" s="1">
        <v>57.722499999999997</v>
      </c>
    </row>
    <row r="44" spans="1:8" x14ac:dyDescent="0.25">
      <c r="A44" s="1" t="s">
        <v>17</v>
      </c>
      <c r="B44" s="1">
        <v>1394.86</v>
      </c>
      <c r="C44" s="1">
        <v>-722.98569999999995</v>
      </c>
      <c r="D44" s="1">
        <v>-34.137799999999999</v>
      </c>
      <c r="E44" s="1">
        <v>1289.9115999999999</v>
      </c>
      <c r="F44" s="1">
        <v>0.64670000000000005</v>
      </c>
      <c r="G44" s="1">
        <v>973.94290000000001</v>
      </c>
      <c r="H44" s="1">
        <v>45.987499999999997</v>
      </c>
    </row>
    <row r="45" spans="1:8" x14ac:dyDescent="0.25">
      <c r="A45" s="1" t="s">
        <v>27</v>
      </c>
      <c r="B45" s="1">
        <v>1514.2568000000001</v>
      </c>
      <c r="C45" s="1">
        <v>-603.59569999999997</v>
      </c>
      <c r="D45" s="1">
        <v>-28.500499999999999</v>
      </c>
      <c r="E45" s="1">
        <v>1127.2499</v>
      </c>
      <c r="F45" s="1">
        <v>0.69630000000000003</v>
      </c>
      <c r="G45" s="1">
        <v>835.41430000000003</v>
      </c>
      <c r="H45" s="1">
        <v>39.4465</v>
      </c>
    </row>
    <row r="46" spans="1:8" x14ac:dyDescent="0.25">
      <c r="A46" s="1" t="s">
        <v>28</v>
      </c>
      <c r="B46" s="1">
        <v>1153.9893</v>
      </c>
      <c r="C46" s="1">
        <v>-963.85329999999999</v>
      </c>
      <c r="D46" s="1">
        <v>-45.511099999999999</v>
      </c>
      <c r="E46" s="1">
        <v>1469.1056000000001</v>
      </c>
      <c r="F46" s="1">
        <v>0.58420000000000005</v>
      </c>
      <c r="G46" s="1">
        <v>1164.8975</v>
      </c>
      <c r="H46" s="1">
        <v>55.003999999999998</v>
      </c>
    </row>
    <row r="47" spans="1:8" x14ac:dyDescent="0.25">
      <c r="A47" s="1" t="s">
        <v>29</v>
      </c>
      <c r="B47" s="1">
        <v>3324.3137000000002</v>
      </c>
      <c r="C47" s="1">
        <v>1206.4663</v>
      </c>
      <c r="D47" s="1">
        <v>56.966799999999999</v>
      </c>
      <c r="E47" s="1">
        <v>4030.6206000000002</v>
      </c>
      <c r="F47" s="1">
        <v>0.33360000000000001</v>
      </c>
      <c r="G47" s="1">
        <v>2069.2213999999999</v>
      </c>
      <c r="H47" s="1">
        <v>97.7042</v>
      </c>
    </row>
    <row r="48" spans="1:8" x14ac:dyDescent="0.25">
      <c r="A48" s="1" t="s">
        <v>18</v>
      </c>
      <c r="B48" s="1">
        <v>805.47540000000004</v>
      </c>
      <c r="C48" s="1">
        <v>-1312.3688</v>
      </c>
      <c r="D48" s="1">
        <v>-61.967300000000002</v>
      </c>
      <c r="E48" s="1">
        <v>1651.1790000000001</v>
      </c>
      <c r="F48" s="1">
        <v>0.53220000000000001</v>
      </c>
      <c r="G48" s="1">
        <v>1349.5640000000001</v>
      </c>
      <c r="H48" s="1">
        <v>63.723500000000001</v>
      </c>
    </row>
    <row r="49" spans="1:8" x14ac:dyDescent="0.25">
      <c r="A49" s="1" t="s">
        <v>30</v>
      </c>
      <c r="B49" s="1">
        <v>441.25940000000003</v>
      </c>
      <c r="C49" s="1">
        <v>-1676.5812000000001</v>
      </c>
      <c r="D49" s="1">
        <v>-79.164599999999993</v>
      </c>
      <c r="E49" s="1">
        <v>1966.5162</v>
      </c>
      <c r="F49" s="1">
        <v>0.46650000000000003</v>
      </c>
      <c r="G49" s="1">
        <v>1680.8551</v>
      </c>
      <c r="H49" s="1">
        <v>79.366399999999999</v>
      </c>
    </row>
    <row r="50" spans="1:8" x14ac:dyDescent="0.25">
      <c r="A50" s="1" t="s">
        <v>19</v>
      </c>
      <c r="B50" s="1">
        <v>373.40199999999999</v>
      </c>
      <c r="C50" s="1">
        <v>-1744.4393</v>
      </c>
      <c r="D50" s="1">
        <v>-82.368700000000004</v>
      </c>
      <c r="E50" s="1">
        <v>2039.0817</v>
      </c>
      <c r="F50" s="1">
        <v>0.4521</v>
      </c>
      <c r="G50" s="1">
        <v>1746.8293000000001</v>
      </c>
      <c r="H50" s="1">
        <v>82.4816</v>
      </c>
    </row>
    <row r="51" spans="1:8" x14ac:dyDescent="0.25">
      <c r="A51" s="1" t="s">
        <v>20</v>
      </c>
      <c r="B51" s="1">
        <v>1073.4903999999999</v>
      </c>
      <c r="C51" s="1">
        <v>-1044.3518999999999</v>
      </c>
      <c r="D51" s="1">
        <v>-49.312100000000001</v>
      </c>
      <c r="E51" s="1">
        <v>1455.3373999999999</v>
      </c>
      <c r="F51" s="1">
        <v>0.56479999999999997</v>
      </c>
      <c r="G51" s="1">
        <v>1135.5202999999999</v>
      </c>
      <c r="H51" s="1">
        <v>53.616900000000001</v>
      </c>
    </row>
    <row r="52" spans="1:8" x14ac:dyDescent="0.25">
      <c r="A52" s="1" t="s">
        <v>31</v>
      </c>
      <c r="B52" s="1">
        <v>1763.7434000000001</v>
      </c>
      <c r="C52" s="1">
        <v>-354.10160000000002</v>
      </c>
      <c r="D52" s="1">
        <v>-16.719899999999999</v>
      </c>
      <c r="E52" s="1">
        <v>1200.5552</v>
      </c>
      <c r="F52" s="1">
        <v>0.64419999999999999</v>
      </c>
      <c r="G52" s="1">
        <v>885.97029999999995</v>
      </c>
      <c r="H52" s="1">
        <v>41.833599999999997</v>
      </c>
    </row>
    <row r="53" spans="1:8" x14ac:dyDescent="0.25">
      <c r="A53" s="1" t="s">
        <v>32</v>
      </c>
      <c r="B53" s="1">
        <v>2575.9976000000001</v>
      </c>
      <c r="C53" s="1">
        <v>458.1474</v>
      </c>
      <c r="D53" s="1">
        <v>21.6327</v>
      </c>
      <c r="E53" s="1">
        <v>1542.1624999999999</v>
      </c>
      <c r="F53" s="1">
        <v>0.55649999999999999</v>
      </c>
      <c r="G53" s="1">
        <v>1114.2095999999999</v>
      </c>
      <c r="H53" s="1">
        <v>52.610599999999998</v>
      </c>
    </row>
    <row r="54" spans="1:8" x14ac:dyDescent="0.25">
      <c r="A54" s="1" t="s">
        <v>21</v>
      </c>
      <c r="B54" s="1">
        <v>5200.0790999999999</v>
      </c>
      <c r="C54" s="1">
        <v>3082.2406999999998</v>
      </c>
      <c r="D54" s="1">
        <v>145.5368</v>
      </c>
      <c r="E54" s="1">
        <v>3985.4827</v>
      </c>
      <c r="F54" s="1">
        <v>0.35649999999999998</v>
      </c>
      <c r="G54" s="1">
        <v>3168.8589000000002</v>
      </c>
      <c r="H54" s="1">
        <v>149.6268</v>
      </c>
    </row>
    <row r="55" spans="1:8" x14ac:dyDescent="0.25">
      <c r="A55" s="1" t="s">
        <v>22</v>
      </c>
      <c r="B55" s="1">
        <v>4202.3599000000004</v>
      </c>
      <c r="C55" s="1">
        <v>2084.5050999999999</v>
      </c>
      <c r="D55" s="1">
        <v>98.425899999999999</v>
      </c>
      <c r="E55" s="1">
        <v>2615.9922000000001</v>
      </c>
      <c r="F55" s="1">
        <v>0.4909</v>
      </c>
      <c r="G55" s="1">
        <v>2149.4733999999999</v>
      </c>
      <c r="H55" s="1">
        <v>101.4936</v>
      </c>
    </row>
    <row r="56" spans="1:8" x14ac:dyDescent="0.25">
      <c r="A56" s="1" t="s">
        <v>33</v>
      </c>
      <c r="B56" s="1">
        <v>695.9683</v>
      </c>
      <c r="C56" s="1">
        <v>-1421.8777</v>
      </c>
      <c r="D56" s="1">
        <v>-67.138000000000005</v>
      </c>
      <c r="E56" s="1">
        <v>1693.3920000000001</v>
      </c>
      <c r="F56" s="1">
        <v>0.52429999999999999</v>
      </c>
      <c r="G56" s="1">
        <v>1429.6604</v>
      </c>
      <c r="H56" s="1">
        <v>67.505499999999998</v>
      </c>
    </row>
    <row r="57" spans="1:8" x14ac:dyDescent="0.25">
      <c r="A57" s="1" t="s">
        <v>34</v>
      </c>
      <c r="B57" s="1">
        <v>407.32979999999998</v>
      </c>
      <c r="C57" s="1">
        <v>-1710.5128</v>
      </c>
      <c r="D57" s="1">
        <v>-80.766800000000003</v>
      </c>
      <c r="E57" s="1">
        <v>2001.5535</v>
      </c>
      <c r="F57" s="1">
        <v>0.45950000000000002</v>
      </c>
      <c r="G57" s="1">
        <v>1713.3753999999999</v>
      </c>
      <c r="H57" s="1">
        <v>80.901899999999998</v>
      </c>
    </row>
    <row r="58" spans="1:8" x14ac:dyDescent="0.25">
      <c r="A58" s="1" t="s">
        <v>1</v>
      </c>
      <c r="B58" s="1">
        <v>2117.8420000000001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3.4533999999999998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7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1035.028</v>
      </c>
      <c r="C63" s="1">
        <v>-423.52850000000001</v>
      </c>
      <c r="D63" s="1">
        <v>-29.037600000000001</v>
      </c>
      <c r="E63" s="1">
        <v>1187.395</v>
      </c>
      <c r="F63" s="1">
        <v>0.42730000000000001</v>
      </c>
      <c r="G63" s="1">
        <v>910.48839999999996</v>
      </c>
      <c r="H63" s="1">
        <v>62.424199999999999</v>
      </c>
    </row>
    <row r="64" spans="1:8" x14ac:dyDescent="0.25">
      <c r="A64" s="1" t="s">
        <v>17</v>
      </c>
      <c r="B64" s="1">
        <v>1184.04</v>
      </c>
      <c r="C64" s="1">
        <v>-274.51600000000002</v>
      </c>
      <c r="D64" s="1">
        <v>-18.821200000000001</v>
      </c>
      <c r="E64" s="1">
        <v>900.22080000000005</v>
      </c>
      <c r="F64" s="1">
        <v>0.69189999999999996</v>
      </c>
      <c r="G64" s="1">
        <v>642.17229999999995</v>
      </c>
      <c r="H64" s="1">
        <v>44.028100000000002</v>
      </c>
    </row>
    <row r="65" spans="1:8" x14ac:dyDescent="0.25">
      <c r="A65" s="1" t="s">
        <v>27</v>
      </c>
      <c r="B65" s="1">
        <v>1152.9901</v>
      </c>
      <c r="C65" s="1">
        <v>-305.56470000000002</v>
      </c>
      <c r="D65" s="1">
        <v>-20.9499</v>
      </c>
      <c r="E65" s="1">
        <v>806.03430000000003</v>
      </c>
      <c r="F65" s="1">
        <v>0.70830000000000004</v>
      </c>
      <c r="G65" s="1">
        <v>574.09550000000002</v>
      </c>
      <c r="H65" s="1">
        <v>39.360700000000001</v>
      </c>
    </row>
    <row r="66" spans="1:8" x14ac:dyDescent="0.25">
      <c r="A66" s="1" t="s">
        <v>28</v>
      </c>
      <c r="B66" s="1">
        <v>846.61680000000001</v>
      </c>
      <c r="C66" s="1">
        <v>-611.93740000000003</v>
      </c>
      <c r="D66" s="1">
        <v>-41.955199999999998</v>
      </c>
      <c r="E66" s="1">
        <v>1014.5552</v>
      </c>
      <c r="F66" s="1">
        <v>0.60770000000000002</v>
      </c>
      <c r="G66" s="1">
        <v>769.09190000000001</v>
      </c>
      <c r="H66" s="1">
        <v>52.729900000000001</v>
      </c>
    </row>
    <row r="67" spans="1:8" x14ac:dyDescent="0.25">
      <c r="A67" s="1" t="s">
        <v>29</v>
      </c>
      <c r="B67" s="1">
        <v>1203.2106000000001</v>
      </c>
      <c r="C67" s="1">
        <v>-255.34739999999999</v>
      </c>
      <c r="D67" s="1">
        <v>-17.506900000000002</v>
      </c>
      <c r="E67" s="1">
        <v>1173.6651999999999</v>
      </c>
      <c r="F67" s="1">
        <v>0.62070000000000003</v>
      </c>
      <c r="G67" s="1">
        <v>751.09490000000005</v>
      </c>
      <c r="H67" s="1">
        <v>51.496000000000002</v>
      </c>
    </row>
    <row r="68" spans="1:8" x14ac:dyDescent="0.25">
      <c r="A68" s="1" t="s">
        <v>18</v>
      </c>
      <c r="B68" s="1">
        <v>430.37990000000002</v>
      </c>
      <c r="C68" s="1">
        <v>-1028.1729</v>
      </c>
      <c r="D68" s="1">
        <v>-70.492800000000003</v>
      </c>
      <c r="E68" s="1">
        <v>1279.6443999999999</v>
      </c>
      <c r="F68" s="1">
        <v>0.50649999999999995</v>
      </c>
      <c r="G68" s="1">
        <v>1037.3556000000001</v>
      </c>
      <c r="H68" s="1">
        <v>71.122399999999999</v>
      </c>
    </row>
    <row r="69" spans="1:8" x14ac:dyDescent="0.25">
      <c r="A69" s="1" t="s">
        <v>30</v>
      </c>
      <c r="B69" s="1">
        <v>360.77030000000002</v>
      </c>
      <c r="C69" s="1">
        <v>-1097.7909999999999</v>
      </c>
      <c r="D69" s="1">
        <v>-75.265900000000002</v>
      </c>
      <c r="E69" s="1">
        <v>1346.6018999999999</v>
      </c>
      <c r="F69" s="1">
        <v>0.48659999999999998</v>
      </c>
      <c r="G69" s="1">
        <v>1103.9874</v>
      </c>
      <c r="H69" s="1">
        <v>75.690799999999996</v>
      </c>
    </row>
    <row r="70" spans="1:8" x14ac:dyDescent="0.25">
      <c r="A70" s="1" t="s">
        <v>19</v>
      </c>
      <c r="B70" s="1">
        <v>319.41719999999998</v>
      </c>
      <c r="C70" s="1">
        <v>-1139.1388999999999</v>
      </c>
      <c r="D70" s="1">
        <v>-78.100800000000007</v>
      </c>
      <c r="E70" s="1">
        <v>1396.6304</v>
      </c>
      <c r="F70" s="1">
        <v>0.46800000000000003</v>
      </c>
      <c r="G70" s="1">
        <v>1144.1011000000001</v>
      </c>
      <c r="H70" s="1">
        <v>78.441000000000003</v>
      </c>
    </row>
    <row r="71" spans="1:8" x14ac:dyDescent="0.25">
      <c r="A71" s="1" t="s">
        <v>20</v>
      </c>
      <c r="B71" s="1">
        <v>640.06449999999995</v>
      </c>
      <c r="C71" s="1">
        <v>-818.48879999999997</v>
      </c>
      <c r="D71" s="1">
        <v>-56.116599999999998</v>
      </c>
      <c r="E71" s="1">
        <v>1119.3172999999999</v>
      </c>
      <c r="F71" s="1">
        <v>0.55669999999999997</v>
      </c>
      <c r="G71" s="1">
        <v>866.12189999999998</v>
      </c>
      <c r="H71" s="1">
        <v>59.382399999999997</v>
      </c>
    </row>
    <row r="72" spans="1:8" x14ac:dyDescent="0.25">
      <c r="A72" s="1" t="s">
        <v>31</v>
      </c>
      <c r="B72" s="1">
        <v>1302.7815000000001</v>
      </c>
      <c r="C72" s="1">
        <v>-155.77279999999999</v>
      </c>
      <c r="D72" s="1">
        <v>-10.68</v>
      </c>
      <c r="E72" s="1">
        <v>844.64149999999995</v>
      </c>
      <c r="F72" s="1">
        <v>0.68189999999999995</v>
      </c>
      <c r="G72" s="1">
        <v>613.6155</v>
      </c>
      <c r="H72" s="1">
        <v>42.0702</v>
      </c>
    </row>
    <row r="73" spans="1:8" x14ac:dyDescent="0.25">
      <c r="A73" s="1" t="s">
        <v>32</v>
      </c>
      <c r="B73" s="1">
        <v>2085.5779000000002</v>
      </c>
      <c r="C73" s="1">
        <v>627.02080000000001</v>
      </c>
      <c r="D73" s="1">
        <v>42.9893</v>
      </c>
      <c r="E73" s="1">
        <v>1332.7827</v>
      </c>
      <c r="F73" s="1">
        <v>0.53280000000000005</v>
      </c>
      <c r="G73" s="1">
        <v>955.32100000000003</v>
      </c>
      <c r="H73" s="1">
        <v>65.498000000000005</v>
      </c>
    </row>
    <row r="74" spans="1:8" x14ac:dyDescent="0.25">
      <c r="A74" s="1" t="s">
        <v>21</v>
      </c>
      <c r="B74" s="1">
        <v>3185.3791999999999</v>
      </c>
      <c r="C74" s="1">
        <v>1726.8225</v>
      </c>
      <c r="D74" s="1">
        <v>118.3931</v>
      </c>
      <c r="E74" s="1">
        <v>2412.3508000000002</v>
      </c>
      <c r="F74" s="1">
        <v>0.42280000000000001</v>
      </c>
      <c r="G74" s="1">
        <v>1846.7141999999999</v>
      </c>
      <c r="H74" s="1">
        <v>126.613</v>
      </c>
    </row>
    <row r="75" spans="1:8" x14ac:dyDescent="0.25">
      <c r="A75" s="1" t="s">
        <v>22</v>
      </c>
      <c r="B75" s="1">
        <v>839.21050000000002</v>
      </c>
      <c r="C75" s="1">
        <v>-619.34699999999998</v>
      </c>
      <c r="D75" s="1">
        <v>-42.463200000000001</v>
      </c>
      <c r="E75" s="1">
        <v>921.76229999999998</v>
      </c>
      <c r="F75" s="1">
        <v>0.64249999999999996</v>
      </c>
      <c r="G75" s="1">
        <v>684.08090000000004</v>
      </c>
      <c r="H75" s="1">
        <v>46.901400000000002</v>
      </c>
    </row>
    <row r="76" spans="1:8" x14ac:dyDescent="0.25">
      <c r="A76" s="1" t="s">
        <v>33</v>
      </c>
      <c r="B76" s="1">
        <v>560.70550000000003</v>
      </c>
      <c r="C76" s="1">
        <v>-897.84780000000001</v>
      </c>
      <c r="D76" s="1">
        <v>-61.557600000000001</v>
      </c>
      <c r="E76" s="1">
        <v>1126.2049999999999</v>
      </c>
      <c r="F76" s="1">
        <v>0.56899999999999995</v>
      </c>
      <c r="G76" s="1">
        <v>911.88310000000001</v>
      </c>
      <c r="H76" s="1">
        <v>62.519799999999996</v>
      </c>
    </row>
    <row r="77" spans="1:8" x14ac:dyDescent="0.25">
      <c r="A77" s="1" t="s">
        <v>34</v>
      </c>
      <c r="B77" s="1">
        <v>340.09410000000003</v>
      </c>
      <c r="C77" s="1">
        <v>-1118.4613999999999</v>
      </c>
      <c r="D77" s="1">
        <v>-76.683099999999996</v>
      </c>
      <c r="E77" s="1">
        <v>1370.2675999999999</v>
      </c>
      <c r="F77" s="1">
        <v>0.47749999999999998</v>
      </c>
      <c r="G77" s="1">
        <v>1123.3141000000001</v>
      </c>
      <c r="H77" s="1">
        <v>77.015799999999999</v>
      </c>
    </row>
    <row r="78" spans="1:8" x14ac:dyDescent="0.25">
      <c r="A78" s="1" t="s">
        <v>1</v>
      </c>
      <c r="B78" s="1">
        <v>1458.5498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3.0802299999999998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8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654.76900000000001</v>
      </c>
      <c r="C83" s="1">
        <v>-217.77549999999999</v>
      </c>
      <c r="D83" s="1">
        <v>-24.9587</v>
      </c>
      <c r="E83" s="1">
        <v>753.1386</v>
      </c>
      <c r="F83" s="1">
        <v>0.41889999999999999</v>
      </c>
      <c r="G83" s="1">
        <v>566.75490000000002</v>
      </c>
      <c r="H83" s="1">
        <v>64.9542</v>
      </c>
    </row>
    <row r="84" spans="1:8" x14ac:dyDescent="0.25">
      <c r="A84" s="1" t="s">
        <v>17</v>
      </c>
      <c r="B84" s="1">
        <v>841.0172</v>
      </c>
      <c r="C84" s="1">
        <v>-31.525700000000001</v>
      </c>
      <c r="D84" s="1">
        <v>-3.6131000000000002</v>
      </c>
      <c r="E84" s="1">
        <v>609.70830000000001</v>
      </c>
      <c r="F84" s="1">
        <v>0.69169999999999998</v>
      </c>
      <c r="G84" s="1">
        <v>424.48250000000002</v>
      </c>
      <c r="H84" s="1">
        <v>48.648800000000001</v>
      </c>
    </row>
    <row r="85" spans="1:8" x14ac:dyDescent="0.25">
      <c r="A85" s="1" t="s">
        <v>27</v>
      </c>
      <c r="B85" s="1">
        <v>750.22659999999996</v>
      </c>
      <c r="C85" s="1">
        <v>-122.31699999999999</v>
      </c>
      <c r="D85" s="1">
        <v>-14.0184</v>
      </c>
      <c r="E85" s="1">
        <v>518.13</v>
      </c>
      <c r="F85" s="1">
        <v>0.69310000000000005</v>
      </c>
      <c r="G85" s="1">
        <v>360.99009999999998</v>
      </c>
      <c r="H85" s="1">
        <v>41.372100000000003</v>
      </c>
    </row>
    <row r="86" spans="1:8" x14ac:dyDescent="0.25">
      <c r="A86" s="1" t="s">
        <v>28</v>
      </c>
      <c r="B86" s="1">
        <v>527.49019999999996</v>
      </c>
      <c r="C86" s="1">
        <v>-345.05590000000001</v>
      </c>
      <c r="D86" s="1">
        <v>-39.545900000000003</v>
      </c>
      <c r="E86" s="1">
        <v>609.80520000000001</v>
      </c>
      <c r="F86" s="1">
        <v>0.61050000000000004</v>
      </c>
      <c r="G86" s="1">
        <v>444.29969999999997</v>
      </c>
      <c r="H86" s="1">
        <v>50.92</v>
      </c>
    </row>
    <row r="87" spans="1:8" x14ac:dyDescent="0.25">
      <c r="A87" s="1" t="s">
        <v>29</v>
      </c>
      <c r="B87" s="1">
        <v>460.41430000000003</v>
      </c>
      <c r="C87" s="1">
        <v>-412.13139999999999</v>
      </c>
      <c r="D87" s="1">
        <v>-47.2333</v>
      </c>
      <c r="E87" s="1">
        <v>643.24440000000004</v>
      </c>
      <c r="F87" s="1">
        <v>0.5837</v>
      </c>
      <c r="G87" s="1">
        <v>464.09129999999999</v>
      </c>
      <c r="H87" s="1">
        <v>53.188200000000002</v>
      </c>
    </row>
    <row r="88" spans="1:8" x14ac:dyDescent="0.25">
      <c r="A88" s="1" t="s">
        <v>18</v>
      </c>
      <c r="B88" s="1">
        <v>199.4179</v>
      </c>
      <c r="C88" s="1">
        <v>-673.12289999999996</v>
      </c>
      <c r="D88" s="1">
        <v>-77.144800000000004</v>
      </c>
      <c r="E88" s="1">
        <v>834.10040000000004</v>
      </c>
      <c r="F88" s="1">
        <v>0.48259999999999997</v>
      </c>
      <c r="G88" s="1">
        <v>674.83579999999995</v>
      </c>
      <c r="H88" s="1">
        <v>77.341099999999997</v>
      </c>
    </row>
    <row r="89" spans="1:8" x14ac:dyDescent="0.25">
      <c r="A89" s="1" t="s">
        <v>30</v>
      </c>
      <c r="B89" s="1">
        <v>269.73989999999998</v>
      </c>
      <c r="C89" s="1">
        <v>-602.80619999999999</v>
      </c>
      <c r="D89" s="1">
        <v>-69.085999999999999</v>
      </c>
      <c r="E89" s="1">
        <v>780.6798</v>
      </c>
      <c r="F89" s="1">
        <v>0.50060000000000004</v>
      </c>
      <c r="G89" s="1">
        <v>612.00689999999997</v>
      </c>
      <c r="H89" s="1">
        <v>70.1404</v>
      </c>
    </row>
    <row r="90" spans="1:8" x14ac:dyDescent="0.25">
      <c r="A90" s="1" t="s">
        <v>19</v>
      </c>
      <c r="B90" s="1">
        <v>249.58539999999999</v>
      </c>
      <c r="C90" s="1">
        <v>-622.96050000000002</v>
      </c>
      <c r="D90" s="1">
        <v>-71.395799999999994</v>
      </c>
      <c r="E90" s="1">
        <v>809.58069999999998</v>
      </c>
      <c r="F90" s="1">
        <v>0.47620000000000001</v>
      </c>
      <c r="G90" s="1">
        <v>631.92830000000004</v>
      </c>
      <c r="H90" s="1">
        <v>72.423599999999993</v>
      </c>
    </row>
    <row r="91" spans="1:8" x14ac:dyDescent="0.25">
      <c r="A91" s="1" t="s">
        <v>20</v>
      </c>
      <c r="B91" s="1">
        <v>401.08</v>
      </c>
      <c r="C91" s="1">
        <v>-471.46289999999999</v>
      </c>
      <c r="D91" s="1">
        <v>-54.033099999999997</v>
      </c>
      <c r="E91" s="1">
        <v>692.00819999999999</v>
      </c>
      <c r="F91" s="1">
        <v>0.57110000000000005</v>
      </c>
      <c r="G91" s="1">
        <v>519.82309999999995</v>
      </c>
      <c r="H91" s="1">
        <v>59.575499999999998</v>
      </c>
    </row>
    <row r="92" spans="1:8" x14ac:dyDescent="0.25">
      <c r="A92" s="1" t="s">
        <v>31</v>
      </c>
      <c r="B92" s="1">
        <v>840.74429999999995</v>
      </c>
      <c r="C92" s="1">
        <v>-31.800599999999999</v>
      </c>
      <c r="D92" s="1">
        <v>-3.6446000000000001</v>
      </c>
      <c r="E92" s="1">
        <v>532.80129999999997</v>
      </c>
      <c r="F92" s="1">
        <v>0.71150000000000002</v>
      </c>
      <c r="G92" s="1">
        <v>386.09219999999999</v>
      </c>
      <c r="H92" s="1">
        <v>44.249000000000002</v>
      </c>
    </row>
    <row r="93" spans="1:8" x14ac:dyDescent="0.25">
      <c r="A93" s="1" t="s">
        <v>32</v>
      </c>
      <c r="B93" s="1">
        <v>1580.5165999999999</v>
      </c>
      <c r="C93" s="1">
        <v>707.97460000000001</v>
      </c>
      <c r="D93" s="1">
        <v>81.139099999999999</v>
      </c>
      <c r="E93" s="1">
        <v>1078.1488999999999</v>
      </c>
      <c r="F93" s="1">
        <v>0.4819</v>
      </c>
      <c r="G93" s="1">
        <v>806.44759999999997</v>
      </c>
      <c r="H93" s="1">
        <v>92.424800000000005</v>
      </c>
    </row>
    <row r="94" spans="1:8" x14ac:dyDescent="0.25">
      <c r="A94" s="1" t="s">
        <v>21</v>
      </c>
      <c r="B94" s="1">
        <v>1512.6181999999999</v>
      </c>
      <c r="C94" s="1">
        <v>640.07280000000003</v>
      </c>
      <c r="D94" s="1">
        <v>73.356999999999999</v>
      </c>
      <c r="E94" s="1">
        <v>1100.7897</v>
      </c>
      <c r="F94" s="1">
        <v>0.52349999999999997</v>
      </c>
      <c r="G94" s="1">
        <v>785.71939999999995</v>
      </c>
      <c r="H94" s="1">
        <v>90.049199999999999</v>
      </c>
    </row>
    <row r="95" spans="1:8" x14ac:dyDescent="0.25">
      <c r="A95" s="1" t="s">
        <v>22</v>
      </c>
      <c r="B95" s="1">
        <v>286.91480000000001</v>
      </c>
      <c r="C95" s="1">
        <v>-585.62969999999996</v>
      </c>
      <c r="D95" s="1">
        <v>-67.117400000000004</v>
      </c>
      <c r="E95" s="1">
        <v>732.61810000000003</v>
      </c>
      <c r="F95" s="1">
        <v>0.54759999999999998</v>
      </c>
      <c r="G95" s="1">
        <v>590.61249999999995</v>
      </c>
      <c r="H95" s="1">
        <v>67.688500000000005</v>
      </c>
    </row>
    <row r="96" spans="1:8" x14ac:dyDescent="0.25">
      <c r="A96" s="1" t="s">
        <v>33</v>
      </c>
      <c r="B96" s="1">
        <v>473.23880000000003</v>
      </c>
      <c r="C96" s="1">
        <v>-399.3075</v>
      </c>
      <c r="D96" s="1">
        <v>-45.763599999999997</v>
      </c>
      <c r="E96" s="1">
        <v>578.81870000000004</v>
      </c>
      <c r="F96" s="1">
        <v>0.66620000000000001</v>
      </c>
      <c r="G96" s="1">
        <v>439.01220000000001</v>
      </c>
      <c r="H96" s="1">
        <v>50.314</v>
      </c>
    </row>
    <row r="97" spans="1:8" x14ac:dyDescent="0.25">
      <c r="A97" s="1" t="s">
        <v>34</v>
      </c>
      <c r="B97" s="1">
        <v>259.66210000000001</v>
      </c>
      <c r="C97" s="1">
        <v>-612.88300000000004</v>
      </c>
      <c r="D97" s="1">
        <v>-70.240899999999996</v>
      </c>
      <c r="E97" s="1">
        <v>793.58230000000003</v>
      </c>
      <c r="F97" s="1">
        <v>0.4889</v>
      </c>
      <c r="G97" s="1">
        <v>620.78890000000001</v>
      </c>
      <c r="H97" s="1">
        <v>71.146900000000002</v>
      </c>
    </row>
    <row r="98" spans="1:8" x14ac:dyDescent="0.25">
      <c r="A98" s="1" t="s">
        <v>1</v>
      </c>
      <c r="B98" s="1">
        <v>872.54489999999998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2.9822760000000001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 t="s">
        <v>9</v>
      </c>
      <c r="B101" s="1"/>
      <c r="C101" s="1"/>
      <c r="D101" s="1"/>
      <c r="E101" s="1"/>
      <c r="F101" s="1"/>
      <c r="G101" s="1"/>
      <c r="H101" s="1"/>
    </row>
    <row r="102" spans="1:8" x14ac:dyDescent="0.25">
      <c r="A102" s="1" t="s">
        <v>23</v>
      </c>
      <c r="B102" s="1" t="s">
        <v>15</v>
      </c>
      <c r="C102" s="1" t="s">
        <v>57</v>
      </c>
      <c r="D102" s="1" t="s">
        <v>24</v>
      </c>
      <c r="E102" s="1" t="s">
        <v>16</v>
      </c>
      <c r="F102" s="1" t="s">
        <v>25</v>
      </c>
      <c r="G102" s="1" t="s">
        <v>58</v>
      </c>
      <c r="H102" s="1" t="s">
        <v>13</v>
      </c>
    </row>
    <row r="103" spans="1:8" x14ac:dyDescent="0.25">
      <c r="A103" s="1" t="s">
        <v>26</v>
      </c>
      <c r="B103" s="1">
        <v>1.7841</v>
      </c>
      <c r="C103" s="1">
        <v>0.15290000000000001</v>
      </c>
      <c r="D103" s="1">
        <v>9.3706999999999994</v>
      </c>
      <c r="E103" s="1">
        <v>2.1469999999999998</v>
      </c>
      <c r="F103" s="1">
        <v>0.28410000000000002</v>
      </c>
      <c r="G103" s="1">
        <v>1.4870000000000001</v>
      </c>
      <c r="H103" s="1">
        <v>91.157799999999995</v>
      </c>
    </row>
    <row r="104" spans="1:8" x14ac:dyDescent="0.25">
      <c r="A104" s="1" t="s">
        <v>17</v>
      </c>
      <c r="B104" s="1">
        <v>2.3881999999999999</v>
      </c>
      <c r="C104" s="1">
        <v>0.75700000000000001</v>
      </c>
      <c r="D104" s="1">
        <v>46.4069</v>
      </c>
      <c r="E104" s="1">
        <v>2.3006000000000002</v>
      </c>
      <c r="F104" s="1">
        <v>0.5071</v>
      </c>
      <c r="G104" s="1">
        <v>1.5362</v>
      </c>
      <c r="H104" s="1">
        <v>94.174099999999996</v>
      </c>
    </row>
    <row r="105" spans="1:8" x14ac:dyDescent="0.25">
      <c r="A105" s="1" t="s">
        <v>27</v>
      </c>
      <c r="B105" s="1">
        <v>2.4144999999999999</v>
      </c>
      <c r="C105" s="1">
        <v>0.7833</v>
      </c>
      <c r="D105" s="1">
        <v>48.017200000000003</v>
      </c>
      <c r="E105" s="1">
        <v>2.6496</v>
      </c>
      <c r="F105" s="1">
        <v>0.34520000000000001</v>
      </c>
      <c r="G105" s="1">
        <v>1.5847</v>
      </c>
      <c r="H105" s="1">
        <v>97.148899999999998</v>
      </c>
    </row>
    <row r="106" spans="1:8" x14ac:dyDescent="0.25">
      <c r="A106" s="1" t="s">
        <v>28</v>
      </c>
      <c r="B106" s="1">
        <v>1.9426000000000001</v>
      </c>
      <c r="C106" s="1">
        <v>0.31140000000000001</v>
      </c>
      <c r="D106" s="1">
        <v>19.087900000000001</v>
      </c>
      <c r="E106" s="1">
        <v>1.5367</v>
      </c>
      <c r="F106" s="1">
        <v>0.61709999999999998</v>
      </c>
      <c r="G106" s="1">
        <v>0.99070000000000003</v>
      </c>
      <c r="H106" s="1">
        <v>60.732500000000002</v>
      </c>
    </row>
    <row r="107" spans="1:8" x14ac:dyDescent="0.25">
      <c r="A107" s="1" t="s">
        <v>29</v>
      </c>
      <c r="B107" s="1">
        <v>3.5089999999999999</v>
      </c>
      <c r="C107" s="1">
        <v>1.8777999999999999</v>
      </c>
      <c r="D107" s="1">
        <v>115.119</v>
      </c>
      <c r="E107" s="1">
        <v>3.2854999999999999</v>
      </c>
      <c r="F107" s="1">
        <v>0.32190000000000002</v>
      </c>
      <c r="G107" s="1">
        <v>2.4802</v>
      </c>
      <c r="H107" s="1">
        <v>152.0462</v>
      </c>
    </row>
    <row r="108" spans="1:8" x14ac:dyDescent="0.25">
      <c r="A108" s="1" t="s">
        <v>18</v>
      </c>
      <c r="B108" s="1">
        <v>2.8106</v>
      </c>
      <c r="C108" s="1">
        <v>1.1794</v>
      </c>
      <c r="D108" s="1">
        <v>72.301599999999993</v>
      </c>
      <c r="E108" s="1">
        <v>4.2367999999999997</v>
      </c>
      <c r="F108" s="1">
        <v>0.3498</v>
      </c>
      <c r="G108" s="1">
        <v>1.887</v>
      </c>
      <c r="H108" s="1">
        <v>115.6789</v>
      </c>
    </row>
    <row r="109" spans="1:8" x14ac:dyDescent="0.25">
      <c r="A109" s="1" t="s">
        <v>30</v>
      </c>
      <c r="B109" s="1">
        <v>2.9670999999999998</v>
      </c>
      <c r="C109" s="1">
        <v>1.3358000000000001</v>
      </c>
      <c r="D109" s="1">
        <v>81.893500000000003</v>
      </c>
      <c r="E109" s="1">
        <v>3.0510000000000002</v>
      </c>
      <c r="F109" s="1">
        <v>0.46679999999999999</v>
      </c>
      <c r="G109" s="1">
        <v>1.8152999999999999</v>
      </c>
      <c r="H109" s="1">
        <v>111.28749999999999</v>
      </c>
    </row>
    <row r="110" spans="1:8" x14ac:dyDescent="0.25">
      <c r="A110" s="1" t="s">
        <v>19</v>
      </c>
      <c r="B110" s="1">
        <v>2.0451999999999999</v>
      </c>
      <c r="C110" s="1">
        <v>0.41399999999999998</v>
      </c>
      <c r="D110" s="1">
        <v>25.380600000000001</v>
      </c>
      <c r="E110" s="1">
        <v>1.9211</v>
      </c>
      <c r="F110" s="1">
        <v>0.54120000000000001</v>
      </c>
      <c r="G110" s="1">
        <v>1.2379</v>
      </c>
      <c r="H110" s="1">
        <v>75.890299999999996</v>
      </c>
    </row>
    <row r="111" spans="1:8" x14ac:dyDescent="0.25">
      <c r="A111" s="1" t="s">
        <v>20</v>
      </c>
      <c r="B111" s="1">
        <v>2.0226999999999999</v>
      </c>
      <c r="C111" s="1">
        <v>0.39150000000000001</v>
      </c>
      <c r="D111" s="1">
        <v>23.999500000000001</v>
      </c>
      <c r="E111" s="1">
        <v>1.8939999999999999</v>
      </c>
      <c r="F111" s="1">
        <v>0.58830000000000005</v>
      </c>
      <c r="G111" s="1">
        <v>1.2346999999999999</v>
      </c>
      <c r="H111" s="1">
        <v>75.689599999999999</v>
      </c>
    </row>
    <row r="112" spans="1:8" x14ac:dyDescent="0.25">
      <c r="A112" s="1" t="s">
        <v>31</v>
      </c>
      <c r="B112" s="1">
        <v>1.1635</v>
      </c>
      <c r="C112" s="1">
        <v>-0.4677</v>
      </c>
      <c r="D112" s="1">
        <v>-28.670100000000001</v>
      </c>
      <c r="E112" s="1">
        <v>1.4345000000000001</v>
      </c>
      <c r="F112" s="1">
        <v>0.52780000000000005</v>
      </c>
      <c r="G112" s="1">
        <v>0.92490000000000006</v>
      </c>
      <c r="H112" s="1">
        <v>56.700499999999998</v>
      </c>
    </row>
    <row r="113" spans="1:8" x14ac:dyDescent="0.25">
      <c r="A113" s="1" t="s">
        <v>32</v>
      </c>
      <c r="B113" s="1">
        <v>1.3566</v>
      </c>
      <c r="C113" s="1">
        <v>-0.27460000000000001</v>
      </c>
      <c r="D113" s="1">
        <v>-16.832599999999999</v>
      </c>
      <c r="E113" s="1">
        <v>1.2936000000000001</v>
      </c>
      <c r="F113" s="1">
        <v>0.57820000000000005</v>
      </c>
      <c r="G113" s="1">
        <v>0.85760000000000003</v>
      </c>
      <c r="H113" s="1">
        <v>52.576999999999998</v>
      </c>
    </row>
    <row r="114" spans="1:8" x14ac:dyDescent="0.25">
      <c r="A114" s="1" t="s">
        <v>21</v>
      </c>
      <c r="B114" s="1">
        <v>1.7524999999999999</v>
      </c>
      <c r="C114" s="1">
        <v>0.12130000000000001</v>
      </c>
      <c r="D114" s="1">
        <v>7.4356</v>
      </c>
      <c r="E114" s="1">
        <v>1.4791000000000001</v>
      </c>
      <c r="F114" s="1">
        <v>0.57950000000000002</v>
      </c>
      <c r="G114" s="1">
        <v>0.96889999999999998</v>
      </c>
      <c r="H114" s="1">
        <v>59.398000000000003</v>
      </c>
    </row>
    <row r="115" spans="1:8" x14ac:dyDescent="0.25">
      <c r="A115" s="1" t="s">
        <v>22</v>
      </c>
      <c r="B115" s="1">
        <v>2.7732000000000001</v>
      </c>
      <c r="C115" s="1">
        <v>1.1419999999999999</v>
      </c>
      <c r="D115" s="1">
        <v>70.0107</v>
      </c>
      <c r="E115" s="1">
        <v>2.7692999999999999</v>
      </c>
      <c r="F115" s="1">
        <v>0.50680000000000003</v>
      </c>
      <c r="G115" s="1">
        <v>1.4851000000000001</v>
      </c>
      <c r="H115" s="1">
        <v>91.040300000000002</v>
      </c>
    </row>
    <row r="116" spans="1:8" x14ac:dyDescent="0.25">
      <c r="A116" s="1" t="s">
        <v>33</v>
      </c>
      <c r="B116" s="1">
        <v>0.47599999999999998</v>
      </c>
      <c r="C116" s="1">
        <v>-1.1552</v>
      </c>
      <c r="D116" s="1">
        <v>-70.816699999999997</v>
      </c>
      <c r="E116" s="1">
        <v>1.714</v>
      </c>
      <c r="F116" s="1">
        <v>0.46060000000000001</v>
      </c>
      <c r="G116" s="1">
        <v>1.1709000000000001</v>
      </c>
      <c r="H116" s="1">
        <v>71.780100000000004</v>
      </c>
    </row>
    <row r="117" spans="1:8" x14ac:dyDescent="0.25">
      <c r="A117" s="1" t="s">
        <v>34</v>
      </c>
      <c r="B117" s="1">
        <v>2.5061</v>
      </c>
      <c r="C117" s="1">
        <v>0.87490000000000001</v>
      </c>
      <c r="D117" s="1">
        <v>53.6372</v>
      </c>
      <c r="E117" s="1">
        <v>2.3264999999999998</v>
      </c>
      <c r="F117" s="1">
        <v>0.53159999999999996</v>
      </c>
      <c r="G117" s="1">
        <v>1.4462999999999999</v>
      </c>
      <c r="H117" s="1">
        <v>88.6648</v>
      </c>
    </row>
    <row r="118" spans="1:8" x14ac:dyDescent="0.25">
      <c r="A118" s="1" t="s">
        <v>1</v>
      </c>
      <c r="B118" s="1">
        <v>1.6312</v>
      </c>
      <c r="C118" s="1"/>
      <c r="D118" s="1"/>
      <c r="E118" s="1"/>
      <c r="F118" s="1"/>
      <c r="G118" s="1"/>
      <c r="H118" s="1"/>
    </row>
    <row r="119" spans="1:8" x14ac:dyDescent="0.25">
      <c r="A119" s="1" t="s">
        <v>35</v>
      </c>
      <c r="B119" s="1">
        <v>2.5711729999999999</v>
      </c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 t="s">
        <v>11</v>
      </c>
      <c r="B121" s="1"/>
      <c r="C121" s="1"/>
      <c r="D121" s="1"/>
      <c r="E121" s="1"/>
      <c r="F121" s="1"/>
      <c r="G121" s="1"/>
      <c r="H121" s="1"/>
    </row>
    <row r="122" spans="1:8" x14ac:dyDescent="0.25">
      <c r="A122" s="1" t="s">
        <v>23</v>
      </c>
      <c r="B122" s="1" t="s">
        <v>15</v>
      </c>
      <c r="C122" s="1" t="s">
        <v>57</v>
      </c>
      <c r="D122" s="1" t="s">
        <v>24</v>
      </c>
      <c r="E122" s="1" t="s">
        <v>16</v>
      </c>
      <c r="F122" s="1" t="s">
        <v>25</v>
      </c>
      <c r="G122" s="1" t="s">
        <v>58</v>
      </c>
      <c r="H122" s="1" t="s">
        <v>13</v>
      </c>
    </row>
    <row r="123" spans="1:8" x14ac:dyDescent="0.25">
      <c r="A123" s="1" t="s">
        <v>26</v>
      </c>
      <c r="B123" s="1">
        <v>2.4142999999999999</v>
      </c>
      <c r="C123" s="1">
        <v>-2.3420999999999998</v>
      </c>
      <c r="D123" s="1">
        <v>-49.241100000000003</v>
      </c>
      <c r="E123" s="1">
        <v>5.0403000000000002</v>
      </c>
      <c r="F123" s="1">
        <v>0.39129999999999998</v>
      </c>
      <c r="G123" s="1">
        <v>3.4839000000000002</v>
      </c>
      <c r="H123" s="1">
        <v>73.247299999999996</v>
      </c>
    </row>
    <row r="124" spans="1:8" x14ac:dyDescent="0.25">
      <c r="A124" s="1" t="s">
        <v>17</v>
      </c>
      <c r="B124" s="1">
        <v>2.4361999999999999</v>
      </c>
      <c r="C124" s="1">
        <v>-2.3201999999999998</v>
      </c>
      <c r="D124" s="1">
        <v>-48.781300000000002</v>
      </c>
      <c r="E124" s="1">
        <v>4.6310000000000002</v>
      </c>
      <c r="F124" s="1">
        <v>0.58050000000000002</v>
      </c>
      <c r="G124" s="1">
        <v>3.1105</v>
      </c>
      <c r="H124" s="1">
        <v>65.396799999999999</v>
      </c>
    </row>
    <row r="125" spans="1:8" x14ac:dyDescent="0.25">
      <c r="A125" s="1" t="s">
        <v>27</v>
      </c>
      <c r="B125" s="1">
        <v>5.2656000000000001</v>
      </c>
      <c r="C125" s="1">
        <v>0.50919999999999999</v>
      </c>
      <c r="D125" s="1">
        <v>10.705</v>
      </c>
      <c r="E125" s="1">
        <v>4.7214999999999998</v>
      </c>
      <c r="F125" s="1">
        <v>0.5625</v>
      </c>
      <c r="G125" s="1">
        <v>3.2776999999999998</v>
      </c>
      <c r="H125" s="1">
        <v>68.911100000000005</v>
      </c>
    </row>
    <row r="126" spans="1:8" x14ac:dyDescent="0.25">
      <c r="A126" s="1" t="s">
        <v>28</v>
      </c>
      <c r="B126" s="1">
        <v>2.9811999999999999</v>
      </c>
      <c r="C126" s="1">
        <v>-1.7751999999999999</v>
      </c>
      <c r="D126" s="1">
        <v>-37.322600000000001</v>
      </c>
      <c r="E126" s="1">
        <v>4.1074999999999999</v>
      </c>
      <c r="F126" s="1">
        <v>0.57679999999999998</v>
      </c>
      <c r="G126" s="1">
        <v>2.6738</v>
      </c>
      <c r="H126" s="1">
        <v>56.2151</v>
      </c>
    </row>
    <row r="127" spans="1:8" x14ac:dyDescent="0.25">
      <c r="A127" s="1" t="s">
        <v>29</v>
      </c>
      <c r="B127" s="1">
        <v>1.8462000000000001</v>
      </c>
      <c r="C127" s="1">
        <v>-2.9100999999999999</v>
      </c>
      <c r="D127" s="1">
        <v>-61.184199999999997</v>
      </c>
      <c r="E127" s="1">
        <v>4.7328000000000001</v>
      </c>
      <c r="F127" s="1">
        <v>0.51700000000000002</v>
      </c>
      <c r="G127" s="1">
        <v>3.1091000000000002</v>
      </c>
      <c r="H127" s="1">
        <v>65.366399999999999</v>
      </c>
    </row>
    <row r="128" spans="1:8" x14ac:dyDescent="0.25">
      <c r="A128" s="1" t="s">
        <v>18</v>
      </c>
      <c r="B128" s="1">
        <v>1.8389</v>
      </c>
      <c r="C128" s="1">
        <v>-2.9175</v>
      </c>
      <c r="D128" s="1">
        <v>-61.338799999999999</v>
      </c>
      <c r="E128" s="1">
        <v>4.6379999999999999</v>
      </c>
      <c r="F128" s="1">
        <v>0.52149999999999996</v>
      </c>
      <c r="G128" s="1">
        <v>3.0756999999999999</v>
      </c>
      <c r="H128" s="1">
        <v>64.665000000000006</v>
      </c>
    </row>
    <row r="129" spans="1:8" x14ac:dyDescent="0.25">
      <c r="A129" s="1" t="s">
        <v>30</v>
      </c>
      <c r="B129" s="1">
        <v>1.9035</v>
      </c>
      <c r="C129" s="1">
        <v>-2.8529</v>
      </c>
      <c r="D129" s="1">
        <v>-59.979599999999998</v>
      </c>
      <c r="E129" s="1">
        <v>4.6280000000000001</v>
      </c>
      <c r="F129" s="1">
        <v>0.51359999999999995</v>
      </c>
      <c r="G129" s="1">
        <v>3.0653000000000001</v>
      </c>
      <c r="H129" s="1">
        <v>64.447000000000003</v>
      </c>
    </row>
    <row r="130" spans="1:8" x14ac:dyDescent="0.25">
      <c r="A130" s="1" t="s">
        <v>19</v>
      </c>
      <c r="B130" s="1">
        <v>1.5582</v>
      </c>
      <c r="C130" s="1">
        <v>-3.1981999999999999</v>
      </c>
      <c r="D130" s="1">
        <v>-67.239599999999996</v>
      </c>
      <c r="E130" s="1">
        <v>4.9581</v>
      </c>
      <c r="F130" s="1">
        <v>0.48699999999999999</v>
      </c>
      <c r="G130" s="1">
        <v>3.3536999999999999</v>
      </c>
      <c r="H130" s="1">
        <v>70.5107</v>
      </c>
    </row>
    <row r="131" spans="1:8" x14ac:dyDescent="0.25">
      <c r="A131" s="1" t="s">
        <v>20</v>
      </c>
      <c r="B131" s="1">
        <v>0.68059999999999998</v>
      </c>
      <c r="C131" s="1">
        <v>-4.0758000000000001</v>
      </c>
      <c r="D131" s="1">
        <v>-85.691800000000001</v>
      </c>
      <c r="E131" s="1">
        <v>5.6445999999999996</v>
      </c>
      <c r="F131" s="1">
        <v>0.442</v>
      </c>
      <c r="G131" s="1">
        <v>4.0895000000000001</v>
      </c>
      <c r="H131" s="1">
        <v>85.978499999999997</v>
      </c>
    </row>
    <row r="132" spans="1:8" x14ac:dyDescent="0.25">
      <c r="A132" s="1" t="s">
        <v>31</v>
      </c>
      <c r="B132" s="1">
        <v>2.9759000000000002</v>
      </c>
      <c r="C132" s="1">
        <v>-1.7805</v>
      </c>
      <c r="D132" s="1">
        <v>-37.434600000000003</v>
      </c>
      <c r="E132" s="1">
        <v>3.8281000000000001</v>
      </c>
      <c r="F132" s="1">
        <v>0.62090000000000001</v>
      </c>
      <c r="G132" s="1">
        <v>2.3544999999999998</v>
      </c>
      <c r="H132" s="1">
        <v>49.501199999999997</v>
      </c>
    </row>
    <row r="133" spans="1:8" x14ac:dyDescent="0.25">
      <c r="A133" s="1" t="s">
        <v>32</v>
      </c>
      <c r="B133" s="1">
        <v>8.7667000000000002</v>
      </c>
      <c r="C133" s="1">
        <v>4.0103</v>
      </c>
      <c r="D133" s="1">
        <v>84.3142</v>
      </c>
      <c r="E133" s="1">
        <v>6.5620000000000003</v>
      </c>
      <c r="F133" s="1">
        <v>0.56089999999999995</v>
      </c>
      <c r="G133" s="1">
        <v>4.8578999999999999</v>
      </c>
      <c r="H133" s="1">
        <v>102.1348</v>
      </c>
    </row>
    <row r="134" spans="1:8" x14ac:dyDescent="0.25">
      <c r="A134" s="1" t="s">
        <v>21</v>
      </c>
      <c r="B134" s="1">
        <v>2.8197999999999999</v>
      </c>
      <c r="C134" s="1">
        <v>-1.9366000000000001</v>
      </c>
      <c r="D134" s="1">
        <v>-40.715800000000002</v>
      </c>
      <c r="E134" s="1">
        <v>3.9392</v>
      </c>
      <c r="F134" s="1">
        <v>0.59240000000000004</v>
      </c>
      <c r="G134" s="1">
        <v>2.5081000000000002</v>
      </c>
      <c r="H134" s="1">
        <v>52.730499999999999</v>
      </c>
    </row>
    <row r="135" spans="1:8" x14ac:dyDescent="0.25">
      <c r="A135" s="1" t="s">
        <v>22</v>
      </c>
      <c r="B135" s="1">
        <v>3.2212999999999998</v>
      </c>
      <c r="C135" s="1">
        <v>-1.5350999999999999</v>
      </c>
      <c r="D135" s="1">
        <v>-32.275199999999998</v>
      </c>
      <c r="E135" s="1">
        <v>3.5771000000000002</v>
      </c>
      <c r="F135" s="1">
        <v>0.64019999999999999</v>
      </c>
      <c r="G135" s="1">
        <v>2.1520000000000001</v>
      </c>
      <c r="H135" s="1">
        <v>45.243899999999996</v>
      </c>
    </row>
    <row r="136" spans="1:8" x14ac:dyDescent="0.25">
      <c r="A136" s="1" t="s">
        <v>33</v>
      </c>
      <c r="B136" s="1">
        <v>1.3254999999999999</v>
      </c>
      <c r="C136" s="1">
        <v>-3.4308999999999998</v>
      </c>
      <c r="D136" s="1">
        <v>-72.133200000000002</v>
      </c>
      <c r="E136" s="1">
        <v>4.9287999999999998</v>
      </c>
      <c r="F136" s="1">
        <v>0.49370000000000003</v>
      </c>
      <c r="G136" s="1">
        <v>3.4548000000000001</v>
      </c>
      <c r="H136" s="1">
        <v>72.634299999999996</v>
      </c>
    </row>
    <row r="137" spans="1:8" x14ac:dyDescent="0.25">
      <c r="A137" s="1" t="s">
        <v>34</v>
      </c>
      <c r="B137" s="1">
        <v>1.7309000000000001</v>
      </c>
      <c r="C137" s="1">
        <v>-3.0255000000000001</v>
      </c>
      <c r="D137" s="1">
        <v>-63.609499999999997</v>
      </c>
      <c r="E137" s="1">
        <v>4.7821999999999996</v>
      </c>
      <c r="F137" s="1">
        <v>0.50060000000000004</v>
      </c>
      <c r="G137" s="1">
        <v>3.1995</v>
      </c>
      <c r="H137" s="1">
        <v>67.267099999999999</v>
      </c>
    </row>
    <row r="138" spans="1:8" x14ac:dyDescent="0.25">
      <c r="A138" s="1" t="s">
        <v>1</v>
      </c>
      <c r="B138" s="1">
        <v>4.7564000000000002</v>
      </c>
      <c r="C138" s="1"/>
      <c r="D138" s="1"/>
      <c r="E138" s="1"/>
      <c r="F138" s="1"/>
      <c r="G138" s="1"/>
      <c r="H138" s="1"/>
    </row>
    <row r="139" spans="1:8" x14ac:dyDescent="0.25">
      <c r="A139" s="1" t="s">
        <v>35</v>
      </c>
      <c r="B139" s="1">
        <v>3.4406330000000001</v>
      </c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 t="s">
        <v>12</v>
      </c>
      <c r="B141" s="1"/>
      <c r="C141" s="1"/>
      <c r="D141" s="1"/>
      <c r="E141" s="1"/>
      <c r="F141" s="1"/>
      <c r="G141" s="1"/>
      <c r="H141" s="1"/>
    </row>
    <row r="142" spans="1:8" x14ac:dyDescent="0.25">
      <c r="A142" s="1" t="s">
        <v>23</v>
      </c>
      <c r="B142" s="1" t="s">
        <v>15</v>
      </c>
      <c r="C142" s="1" t="s">
        <v>57</v>
      </c>
      <c r="D142" s="1" t="s">
        <v>24</v>
      </c>
      <c r="E142" s="1" t="s">
        <v>16</v>
      </c>
      <c r="F142" s="1" t="s">
        <v>25</v>
      </c>
      <c r="G142" s="1" t="s">
        <v>58</v>
      </c>
      <c r="H142" s="1" t="s">
        <v>13</v>
      </c>
    </row>
    <row r="143" spans="1:8" x14ac:dyDescent="0.25">
      <c r="A143" s="1" t="s">
        <v>26</v>
      </c>
      <c r="B143" s="1">
        <v>2.0769000000000002</v>
      </c>
      <c r="C143" s="1">
        <v>1.9638</v>
      </c>
      <c r="D143" s="1">
        <v>1736.6156000000001</v>
      </c>
      <c r="E143" s="1">
        <v>3.4603999999999999</v>
      </c>
      <c r="F143" s="1">
        <v>3.1800000000000002E-2</v>
      </c>
      <c r="G143" s="1">
        <v>1.9957</v>
      </c>
      <c r="H143" s="1">
        <v>1764.8317999999999</v>
      </c>
    </row>
    <row r="144" spans="1:8" x14ac:dyDescent="0.25">
      <c r="A144" s="1" t="s">
        <v>17</v>
      </c>
      <c r="B144" s="1">
        <v>0.28870000000000001</v>
      </c>
      <c r="C144" s="1">
        <v>0.1757</v>
      </c>
      <c r="D144" s="1">
        <v>155.33430000000001</v>
      </c>
      <c r="E144" s="1">
        <v>0.53480000000000005</v>
      </c>
      <c r="F144" s="1">
        <v>8.6800000000000002E-2</v>
      </c>
      <c r="G144" s="1">
        <v>0.29520000000000002</v>
      </c>
      <c r="H144" s="1">
        <v>261.0127</v>
      </c>
    </row>
    <row r="145" spans="1:8" x14ac:dyDescent="0.25">
      <c r="A145" s="1" t="s">
        <v>27</v>
      </c>
      <c r="B145" s="1">
        <v>0.4879</v>
      </c>
      <c r="C145" s="1">
        <v>0.37480000000000002</v>
      </c>
      <c r="D145" s="1">
        <v>331.43189999999998</v>
      </c>
      <c r="E145" s="1">
        <v>0.95040000000000002</v>
      </c>
      <c r="F145" s="1">
        <v>4.6199999999999998E-2</v>
      </c>
      <c r="G145" s="1">
        <v>0.48949999999999999</v>
      </c>
      <c r="H145" s="1">
        <v>432.83519999999999</v>
      </c>
    </row>
    <row r="146" spans="1:8" x14ac:dyDescent="0.25">
      <c r="A146" s="1" t="s">
        <v>28</v>
      </c>
      <c r="B146" s="1">
        <v>0.91749999999999998</v>
      </c>
      <c r="C146" s="1">
        <v>0.8044</v>
      </c>
      <c r="D146" s="1">
        <v>711.35109999999997</v>
      </c>
      <c r="E146" s="1">
        <v>1.5176000000000001</v>
      </c>
      <c r="F146" s="1">
        <v>4.7800000000000002E-2</v>
      </c>
      <c r="G146" s="1">
        <v>0.86719999999999997</v>
      </c>
      <c r="H146" s="1">
        <v>766.90170000000001</v>
      </c>
    </row>
    <row r="147" spans="1:8" x14ac:dyDescent="0.25">
      <c r="A147" s="1" t="s">
        <v>29</v>
      </c>
      <c r="B147" s="1">
        <v>0.26840000000000003</v>
      </c>
      <c r="C147" s="1">
        <v>0.15529999999999999</v>
      </c>
      <c r="D147" s="1">
        <v>137.3732</v>
      </c>
      <c r="E147" s="1">
        <v>0.47820000000000001</v>
      </c>
      <c r="F147" s="1">
        <v>0.13619999999999999</v>
      </c>
      <c r="G147" s="1">
        <v>0.27779999999999999</v>
      </c>
      <c r="H147" s="1">
        <v>245.65960000000001</v>
      </c>
    </row>
    <row r="148" spans="1:8" x14ac:dyDescent="0.25">
      <c r="A148" s="1" t="s">
        <v>18</v>
      </c>
      <c r="B148" s="1">
        <v>8.3099999999999993E-2</v>
      </c>
      <c r="C148" s="1">
        <v>-2.9899999999999999E-2</v>
      </c>
      <c r="D148" s="1">
        <v>-26.477599999999999</v>
      </c>
      <c r="E148" s="1">
        <v>0.21110000000000001</v>
      </c>
      <c r="F148" s="1">
        <v>0.23369999999999999</v>
      </c>
      <c r="G148" s="1">
        <v>0.12590000000000001</v>
      </c>
      <c r="H148" s="1">
        <v>111.30840000000001</v>
      </c>
    </row>
    <row r="149" spans="1:8" x14ac:dyDescent="0.25">
      <c r="A149" s="1" t="s">
        <v>30</v>
      </c>
      <c r="B149" s="1">
        <v>0.22</v>
      </c>
      <c r="C149" s="1">
        <v>0.1069</v>
      </c>
      <c r="D149" s="1">
        <v>94.557699999999997</v>
      </c>
      <c r="E149" s="1">
        <v>0.4375</v>
      </c>
      <c r="F149" s="1">
        <v>0.1074</v>
      </c>
      <c r="G149" s="1">
        <v>0.24010000000000001</v>
      </c>
      <c r="H149" s="1">
        <v>212.27770000000001</v>
      </c>
    </row>
    <row r="150" spans="1:8" x14ac:dyDescent="0.25">
      <c r="A150" s="1" t="s">
        <v>19</v>
      </c>
      <c r="B150" s="1">
        <v>0.68059999999999998</v>
      </c>
      <c r="C150" s="1">
        <v>0.5675</v>
      </c>
      <c r="D150" s="1">
        <v>501.88240000000002</v>
      </c>
      <c r="E150" s="1">
        <v>1.2559</v>
      </c>
      <c r="F150" s="1">
        <v>4.1399999999999999E-2</v>
      </c>
      <c r="G150" s="1">
        <v>0.66490000000000005</v>
      </c>
      <c r="H150" s="1">
        <v>587.99890000000005</v>
      </c>
    </row>
    <row r="151" spans="1:8" x14ac:dyDescent="0.25">
      <c r="A151" s="1" t="s">
        <v>20</v>
      </c>
      <c r="B151" s="1">
        <v>0.33150000000000002</v>
      </c>
      <c r="C151" s="1">
        <v>0.21840000000000001</v>
      </c>
      <c r="D151" s="1">
        <v>193.1069</v>
      </c>
      <c r="E151" s="1">
        <v>0.41560000000000002</v>
      </c>
      <c r="F151" s="1">
        <v>0.19750000000000001</v>
      </c>
      <c r="G151" s="1">
        <v>0.28849999999999998</v>
      </c>
      <c r="H151" s="1">
        <v>255.15020000000001</v>
      </c>
    </row>
    <row r="152" spans="1:8" x14ac:dyDescent="0.25">
      <c r="A152" s="1" t="s">
        <v>31</v>
      </c>
      <c r="B152" s="1">
        <v>1.1278999999999999</v>
      </c>
      <c r="C152" s="1">
        <v>1.0147999999999999</v>
      </c>
      <c r="D152" s="1">
        <v>897.4307</v>
      </c>
      <c r="E152" s="1">
        <v>2.6051000000000002</v>
      </c>
      <c r="F152" s="1">
        <v>2.4500000000000001E-2</v>
      </c>
      <c r="G152" s="1">
        <v>1.0875999999999999</v>
      </c>
      <c r="H152" s="1">
        <v>961.7953</v>
      </c>
    </row>
    <row r="153" spans="1:8" x14ac:dyDescent="0.25">
      <c r="A153" s="1" t="s">
        <v>32</v>
      </c>
      <c r="B153" s="1">
        <v>0.31190000000000001</v>
      </c>
      <c r="C153" s="1">
        <v>0.1988</v>
      </c>
      <c r="D153" s="1">
        <v>175.83930000000001</v>
      </c>
      <c r="E153" s="1">
        <v>0.4985</v>
      </c>
      <c r="F153" s="1">
        <v>0.14699999999999999</v>
      </c>
      <c r="G153" s="1">
        <v>0.27560000000000001</v>
      </c>
      <c r="H153" s="1">
        <v>243.7011</v>
      </c>
    </row>
    <row r="154" spans="1:8" x14ac:dyDescent="0.25">
      <c r="A154" s="1" t="s">
        <v>21</v>
      </c>
      <c r="B154" s="1">
        <v>1.462</v>
      </c>
      <c r="C154" s="1">
        <v>1.3489</v>
      </c>
      <c r="D154" s="1">
        <v>1192.8748000000001</v>
      </c>
      <c r="E154" s="1">
        <v>2.8113000000000001</v>
      </c>
      <c r="F154" s="1">
        <v>3.0700000000000002E-2</v>
      </c>
      <c r="G154" s="1">
        <v>1.3994</v>
      </c>
      <c r="H154" s="1">
        <v>1237.4843000000001</v>
      </c>
    </row>
    <row r="155" spans="1:8" x14ac:dyDescent="0.25">
      <c r="A155" s="1" t="s">
        <v>22</v>
      </c>
      <c r="B155" s="1">
        <v>1.1517999999999999</v>
      </c>
      <c r="C155" s="1">
        <v>1.0387</v>
      </c>
      <c r="D155" s="1">
        <v>918.51620000000003</v>
      </c>
      <c r="E155" s="1">
        <v>1.7282999999999999</v>
      </c>
      <c r="F155" s="1">
        <v>4.7100000000000003E-2</v>
      </c>
      <c r="G155" s="1">
        <v>1.0772999999999999</v>
      </c>
      <c r="H155" s="1">
        <v>952.6644</v>
      </c>
    </row>
    <row r="156" spans="1:8" x14ac:dyDescent="0.25">
      <c r="A156" s="1" t="s">
        <v>33</v>
      </c>
      <c r="B156" s="1">
        <v>9.5200000000000007E-2</v>
      </c>
      <c r="C156" s="1">
        <v>-1.7899999999999999E-2</v>
      </c>
      <c r="D156" s="1">
        <v>-15.842599999999999</v>
      </c>
      <c r="E156" s="1">
        <v>0.17030000000000001</v>
      </c>
      <c r="F156" s="1">
        <v>0.22939999999999999</v>
      </c>
      <c r="G156" s="1">
        <v>0.1013</v>
      </c>
      <c r="H156" s="1">
        <v>89.581400000000002</v>
      </c>
    </row>
    <row r="157" spans="1:8" x14ac:dyDescent="0.25">
      <c r="A157" s="1" t="s">
        <v>34</v>
      </c>
      <c r="B157" s="1">
        <v>0.45029999999999998</v>
      </c>
      <c r="C157" s="1">
        <v>0.3372</v>
      </c>
      <c r="D157" s="1">
        <v>298.22019999999998</v>
      </c>
      <c r="E157" s="1">
        <v>0.8327</v>
      </c>
      <c r="F157" s="1">
        <v>5.91E-2</v>
      </c>
      <c r="G157" s="1">
        <v>0.44629999999999997</v>
      </c>
      <c r="H157" s="1">
        <v>394.66849999999999</v>
      </c>
    </row>
    <row r="158" spans="1:8" x14ac:dyDescent="0.25">
      <c r="A158" s="1" t="s">
        <v>1</v>
      </c>
      <c r="B158" s="1">
        <v>0.11310000000000001</v>
      </c>
      <c r="C158" s="1"/>
      <c r="D158" s="1"/>
      <c r="E158" s="1"/>
      <c r="F158" s="1"/>
      <c r="G158" s="1"/>
      <c r="H158" s="1"/>
    </row>
    <row r="159" spans="1:8" x14ac:dyDescent="0.25">
      <c r="A159" s="1" t="s">
        <v>35</v>
      </c>
      <c r="B159" s="1">
        <v>4.9533699999999996</v>
      </c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workbookViewId="0">
      <selection activeCell="E80" sqref="A1:XFD1048576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3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298.86160000000001</v>
      </c>
      <c r="C3" s="1">
        <v>-40.088700000000003</v>
      </c>
      <c r="D3" s="1">
        <v>-11.827299999999999</v>
      </c>
      <c r="E3" s="1">
        <v>354.94659999999999</v>
      </c>
      <c r="F3" s="1">
        <v>0.54249999999999998</v>
      </c>
      <c r="G3" s="1">
        <v>249.2199</v>
      </c>
      <c r="H3" s="1">
        <v>73.527000000000001</v>
      </c>
    </row>
    <row r="4" spans="1:8" x14ac:dyDescent="0.25">
      <c r="A4" s="1" t="s">
        <v>17</v>
      </c>
      <c r="B4" s="1">
        <v>350.2432</v>
      </c>
      <c r="C4" s="1">
        <v>11.292899999999999</v>
      </c>
      <c r="D4" s="1">
        <v>3.3317000000000001</v>
      </c>
      <c r="E4" s="1">
        <v>260.51929999999999</v>
      </c>
      <c r="F4" s="1">
        <v>0.79290000000000005</v>
      </c>
      <c r="G4" s="1">
        <v>174.6696</v>
      </c>
      <c r="H4" s="1">
        <v>51.532499999999999</v>
      </c>
    </row>
    <row r="5" spans="1:8" x14ac:dyDescent="0.25">
      <c r="A5" s="1" t="s">
        <v>27</v>
      </c>
      <c r="B5" s="1">
        <v>120.5431</v>
      </c>
      <c r="C5" s="1">
        <v>-218.4075</v>
      </c>
      <c r="D5" s="1">
        <v>-64.436400000000006</v>
      </c>
      <c r="E5" s="1">
        <v>333.363</v>
      </c>
      <c r="F5" s="1">
        <v>0.54820000000000002</v>
      </c>
      <c r="G5" s="1">
        <v>229.59819999999999</v>
      </c>
      <c r="H5" s="1">
        <v>67.738</v>
      </c>
    </row>
    <row r="6" spans="1:8" x14ac:dyDescent="0.25">
      <c r="A6" s="1" t="s">
        <v>28</v>
      </c>
      <c r="B6" s="1">
        <v>166.0455</v>
      </c>
      <c r="C6" s="1">
        <v>-172.905</v>
      </c>
      <c r="D6" s="1">
        <v>-51.011899999999997</v>
      </c>
      <c r="E6" s="1">
        <v>325.61279999999999</v>
      </c>
      <c r="F6" s="1">
        <v>0.49059999999999998</v>
      </c>
      <c r="G6" s="1">
        <v>226.69069999999999</v>
      </c>
      <c r="H6" s="1">
        <v>66.880200000000002</v>
      </c>
    </row>
    <row r="7" spans="1:8" x14ac:dyDescent="0.25">
      <c r="A7" s="1" t="s">
        <v>29</v>
      </c>
      <c r="B7" s="1">
        <v>103.4171</v>
      </c>
      <c r="C7" s="1">
        <v>-235.53319999999999</v>
      </c>
      <c r="D7" s="1">
        <v>-69.489099999999993</v>
      </c>
      <c r="E7" s="1">
        <v>339.92489999999998</v>
      </c>
      <c r="F7" s="1">
        <v>0.54469999999999996</v>
      </c>
      <c r="G7" s="1">
        <v>239.49270000000001</v>
      </c>
      <c r="H7" s="1">
        <v>70.657200000000003</v>
      </c>
    </row>
    <row r="8" spans="1:8" x14ac:dyDescent="0.25">
      <c r="A8" s="1" t="s">
        <v>18</v>
      </c>
      <c r="B8" s="1">
        <v>179.578</v>
      </c>
      <c r="C8" s="1">
        <v>-159.37219999999999</v>
      </c>
      <c r="D8" s="1">
        <v>-47.019399999999997</v>
      </c>
      <c r="E8" s="1">
        <v>301.46390000000002</v>
      </c>
      <c r="F8" s="1">
        <v>0.5897</v>
      </c>
      <c r="G8" s="1">
        <v>199.17179999999999</v>
      </c>
      <c r="H8" s="1">
        <v>58.761400000000002</v>
      </c>
    </row>
    <row r="9" spans="1:8" x14ac:dyDescent="0.25">
      <c r="A9" s="1" t="s">
        <v>30</v>
      </c>
      <c r="B9" s="1">
        <v>154.8125</v>
      </c>
      <c r="C9" s="1">
        <v>-184.1379</v>
      </c>
      <c r="D9" s="1">
        <v>-54.326000000000001</v>
      </c>
      <c r="E9" s="1">
        <v>313.31990000000002</v>
      </c>
      <c r="F9" s="1">
        <v>0.57769999999999999</v>
      </c>
      <c r="G9" s="1">
        <v>212.90039999999999</v>
      </c>
      <c r="H9" s="1">
        <v>62.811700000000002</v>
      </c>
    </row>
    <row r="10" spans="1:8" x14ac:dyDescent="0.25">
      <c r="A10" s="1" t="s">
        <v>19</v>
      </c>
      <c r="B10" s="1">
        <v>131.76609999999999</v>
      </c>
      <c r="C10" s="1">
        <v>-207.1842</v>
      </c>
      <c r="D10" s="1">
        <v>-61.125300000000003</v>
      </c>
      <c r="E10" s="1">
        <v>332.71890000000002</v>
      </c>
      <c r="F10" s="1">
        <v>0.53059999999999996</v>
      </c>
      <c r="G10" s="1">
        <v>230.68020000000001</v>
      </c>
      <c r="H10" s="1">
        <v>68.057299999999998</v>
      </c>
    </row>
    <row r="11" spans="1:8" x14ac:dyDescent="0.25">
      <c r="A11" s="1" t="s">
        <v>20</v>
      </c>
      <c r="B11" s="1">
        <v>79.910200000000003</v>
      </c>
      <c r="C11" s="1">
        <v>-259.04000000000002</v>
      </c>
      <c r="D11" s="1">
        <v>-76.424199999999999</v>
      </c>
      <c r="E11" s="1">
        <v>369.9556</v>
      </c>
      <c r="F11" s="1">
        <v>0.51229999999999998</v>
      </c>
      <c r="G11" s="1">
        <v>265.36250000000001</v>
      </c>
      <c r="H11" s="1">
        <v>78.289500000000004</v>
      </c>
    </row>
    <row r="12" spans="1:8" x14ac:dyDescent="0.25">
      <c r="A12" s="1" t="s">
        <v>31</v>
      </c>
      <c r="B12" s="1">
        <v>427.30590000000001</v>
      </c>
      <c r="C12" s="1">
        <v>88.355599999999995</v>
      </c>
      <c r="D12" s="1">
        <v>26.067399999999999</v>
      </c>
      <c r="E12" s="1">
        <v>315.17720000000003</v>
      </c>
      <c r="F12" s="1">
        <v>0.74439999999999995</v>
      </c>
      <c r="G12" s="1">
        <v>185.58799999999999</v>
      </c>
      <c r="H12" s="1">
        <v>54.753799999999998</v>
      </c>
    </row>
    <row r="13" spans="1:8" x14ac:dyDescent="0.25">
      <c r="A13" s="1" t="s">
        <v>32</v>
      </c>
      <c r="B13" s="1">
        <v>362.78359999999998</v>
      </c>
      <c r="C13" s="1">
        <v>23.833300000000001</v>
      </c>
      <c r="D13" s="1">
        <v>7.0315000000000003</v>
      </c>
      <c r="E13" s="1">
        <v>258.59629999999999</v>
      </c>
      <c r="F13" s="1">
        <v>0.69259999999999999</v>
      </c>
      <c r="G13" s="1">
        <v>173.65299999999999</v>
      </c>
      <c r="H13" s="1">
        <v>51.232599999999998</v>
      </c>
    </row>
    <row r="14" spans="1:8" x14ac:dyDescent="0.25">
      <c r="A14" s="1" t="s">
        <v>21</v>
      </c>
      <c r="B14" s="1">
        <v>220.02289999999999</v>
      </c>
      <c r="C14" s="1">
        <v>-118.92740000000001</v>
      </c>
      <c r="D14" s="1">
        <v>-35.087000000000003</v>
      </c>
      <c r="E14" s="1">
        <v>292.9735</v>
      </c>
      <c r="F14" s="1">
        <v>0.54200000000000004</v>
      </c>
      <c r="G14" s="1">
        <v>193.43100000000001</v>
      </c>
      <c r="H14" s="1">
        <v>57.067700000000002</v>
      </c>
    </row>
    <row r="15" spans="1:8" x14ac:dyDescent="0.25">
      <c r="A15" s="1" t="s">
        <v>22</v>
      </c>
      <c r="B15" s="1">
        <v>130.40989999999999</v>
      </c>
      <c r="C15" s="1">
        <v>-208.54069999999999</v>
      </c>
      <c r="D15" s="1">
        <v>-61.525500000000001</v>
      </c>
      <c r="E15" s="1">
        <v>322.95409999999998</v>
      </c>
      <c r="F15" s="1">
        <v>0.57350000000000001</v>
      </c>
      <c r="G15" s="1">
        <v>219.16579999999999</v>
      </c>
      <c r="H15" s="1">
        <v>64.660200000000003</v>
      </c>
    </row>
    <row r="16" spans="1:8" x14ac:dyDescent="0.25">
      <c r="A16" s="1" t="s">
        <v>33</v>
      </c>
      <c r="B16" s="1">
        <v>103.6674</v>
      </c>
      <c r="C16" s="1">
        <v>-235.28280000000001</v>
      </c>
      <c r="D16" s="1">
        <v>-69.415199999999999</v>
      </c>
      <c r="E16" s="1">
        <v>348.17939999999999</v>
      </c>
      <c r="F16" s="1">
        <v>0.51359999999999995</v>
      </c>
      <c r="G16" s="1">
        <v>244.3879</v>
      </c>
      <c r="H16" s="1">
        <v>72.101399999999998</v>
      </c>
    </row>
    <row r="17" spans="1:8" x14ac:dyDescent="0.25">
      <c r="A17" s="1" t="s">
        <v>34</v>
      </c>
      <c r="B17" s="1">
        <v>143.2893</v>
      </c>
      <c r="C17" s="1">
        <v>-195.66130000000001</v>
      </c>
      <c r="D17" s="1">
        <v>-57.725700000000003</v>
      </c>
      <c r="E17" s="1">
        <v>321.46910000000003</v>
      </c>
      <c r="F17" s="1">
        <v>0.5544</v>
      </c>
      <c r="G17" s="1">
        <v>220.149</v>
      </c>
      <c r="H17" s="1">
        <v>64.950199999999995</v>
      </c>
    </row>
    <row r="18" spans="1:8" x14ac:dyDescent="0.25">
      <c r="A18" s="1" t="s">
        <v>1</v>
      </c>
      <c r="B18" s="1">
        <v>338.9502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3.4698449999999998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6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665.04100000000005</v>
      </c>
      <c r="C23" s="1">
        <v>-88.200599999999994</v>
      </c>
      <c r="D23" s="1">
        <v>-11.7095</v>
      </c>
      <c r="E23" s="1">
        <v>665.78750000000002</v>
      </c>
      <c r="F23" s="1">
        <v>0.61929999999999996</v>
      </c>
      <c r="G23" s="1">
        <v>506.25310000000002</v>
      </c>
      <c r="H23" s="1">
        <v>67.209900000000005</v>
      </c>
    </row>
    <row r="24" spans="1:8" x14ac:dyDescent="0.25">
      <c r="A24" s="1" t="s">
        <v>17</v>
      </c>
      <c r="B24" s="1">
        <v>591.70590000000004</v>
      </c>
      <c r="C24" s="1">
        <v>-161.53550000000001</v>
      </c>
      <c r="D24" s="1">
        <v>-21.445399999999999</v>
      </c>
      <c r="E24" s="1">
        <v>469.05419999999998</v>
      </c>
      <c r="F24" s="1">
        <v>0.77890000000000004</v>
      </c>
      <c r="G24" s="1">
        <v>330.73469999999998</v>
      </c>
      <c r="H24" s="1">
        <v>43.908200000000001</v>
      </c>
    </row>
    <row r="25" spans="1:8" x14ac:dyDescent="0.25">
      <c r="A25" s="1" t="s">
        <v>27</v>
      </c>
      <c r="B25" s="1">
        <v>231.91569999999999</v>
      </c>
      <c r="C25" s="1">
        <v>-521.32539999999995</v>
      </c>
      <c r="D25" s="1">
        <v>-69.210899999999995</v>
      </c>
      <c r="E25" s="1">
        <v>708.97500000000002</v>
      </c>
      <c r="F25" s="1">
        <v>0.54330000000000001</v>
      </c>
      <c r="G25" s="1">
        <v>534.78110000000004</v>
      </c>
      <c r="H25" s="1">
        <v>70.997299999999996</v>
      </c>
    </row>
    <row r="26" spans="1:8" x14ac:dyDescent="0.25">
      <c r="A26" s="1" t="s">
        <v>28</v>
      </c>
      <c r="B26" s="1">
        <v>233.1874</v>
      </c>
      <c r="C26" s="1">
        <v>-520.05409999999995</v>
      </c>
      <c r="D26" s="1">
        <v>-69.042100000000005</v>
      </c>
      <c r="E26" s="1">
        <v>735.98299999999995</v>
      </c>
      <c r="F26" s="1">
        <v>0.50939999999999996</v>
      </c>
      <c r="G26" s="1">
        <v>552.01570000000004</v>
      </c>
      <c r="H26" s="1">
        <v>73.285399999999996</v>
      </c>
    </row>
    <row r="27" spans="1:8" x14ac:dyDescent="0.25">
      <c r="A27" s="1" t="s">
        <v>29</v>
      </c>
      <c r="B27" s="1">
        <v>1875.491</v>
      </c>
      <c r="C27" s="1">
        <v>1122.2479000000001</v>
      </c>
      <c r="D27" s="1">
        <v>148.98910000000001</v>
      </c>
      <c r="E27" s="1">
        <v>2212.1183999999998</v>
      </c>
      <c r="F27" s="1">
        <v>0.43269999999999997</v>
      </c>
      <c r="G27" s="1">
        <v>1259.4835</v>
      </c>
      <c r="H27" s="1">
        <v>167.20849999999999</v>
      </c>
    </row>
    <row r="28" spans="1:8" x14ac:dyDescent="0.25">
      <c r="A28" s="1" t="s">
        <v>18</v>
      </c>
      <c r="B28" s="1">
        <v>360.7679</v>
      </c>
      <c r="C28" s="1">
        <v>-392.47359999999998</v>
      </c>
      <c r="D28" s="1">
        <v>-52.104599999999998</v>
      </c>
      <c r="E28" s="1">
        <v>625.88819999999998</v>
      </c>
      <c r="F28" s="1">
        <v>0.57740000000000002</v>
      </c>
      <c r="G28" s="1">
        <v>445.74680000000001</v>
      </c>
      <c r="H28" s="1">
        <v>59.177100000000003</v>
      </c>
    </row>
    <row r="29" spans="1:8" x14ac:dyDescent="0.25">
      <c r="A29" s="1" t="s">
        <v>30</v>
      </c>
      <c r="B29" s="1">
        <v>237.20259999999999</v>
      </c>
      <c r="C29" s="1">
        <v>-516.03899999999999</v>
      </c>
      <c r="D29" s="1">
        <v>-68.509100000000004</v>
      </c>
      <c r="E29" s="1">
        <v>704.649</v>
      </c>
      <c r="F29" s="1">
        <v>0.55389999999999995</v>
      </c>
      <c r="G29" s="1">
        <v>527.62019999999995</v>
      </c>
      <c r="H29" s="1">
        <v>70.046599999999998</v>
      </c>
    </row>
    <row r="30" spans="1:8" x14ac:dyDescent="0.25">
      <c r="A30" s="1" t="s">
        <v>19</v>
      </c>
      <c r="B30" s="1">
        <v>191.84020000000001</v>
      </c>
      <c r="C30" s="1">
        <v>-561.40170000000001</v>
      </c>
      <c r="D30" s="1">
        <v>-74.531400000000005</v>
      </c>
      <c r="E30" s="1">
        <v>751.36800000000005</v>
      </c>
      <c r="F30" s="1">
        <v>0.52180000000000004</v>
      </c>
      <c r="G30" s="1">
        <v>572.06399999999996</v>
      </c>
      <c r="H30" s="1">
        <v>75.947000000000003</v>
      </c>
    </row>
    <row r="31" spans="1:8" x14ac:dyDescent="0.25">
      <c r="A31" s="1" t="s">
        <v>20</v>
      </c>
      <c r="B31" s="1">
        <v>180.47800000000001</v>
      </c>
      <c r="C31" s="1">
        <v>-572.76310000000001</v>
      </c>
      <c r="D31" s="1">
        <v>-76.0398</v>
      </c>
      <c r="E31" s="1">
        <v>756.99350000000004</v>
      </c>
      <c r="F31" s="1">
        <v>0.52470000000000006</v>
      </c>
      <c r="G31" s="1">
        <v>580.9049</v>
      </c>
      <c r="H31" s="1">
        <v>77.120699999999999</v>
      </c>
    </row>
    <row r="32" spans="1:8" x14ac:dyDescent="0.25">
      <c r="A32" s="1" t="s">
        <v>31</v>
      </c>
      <c r="B32" s="1">
        <v>748.20989999999995</v>
      </c>
      <c r="C32" s="1">
        <v>-5.0315000000000003</v>
      </c>
      <c r="D32" s="1">
        <v>-0.66800000000000004</v>
      </c>
      <c r="E32" s="1">
        <v>543.61770000000001</v>
      </c>
      <c r="F32" s="1">
        <v>0.76870000000000005</v>
      </c>
      <c r="G32" s="1">
        <v>366.97239999999999</v>
      </c>
      <c r="H32" s="1">
        <v>48.719099999999997</v>
      </c>
    </row>
    <row r="33" spans="1:8" x14ac:dyDescent="0.25">
      <c r="A33" s="1" t="s">
        <v>32</v>
      </c>
      <c r="B33" s="1">
        <v>834.62710000000004</v>
      </c>
      <c r="C33" s="1">
        <v>81.386399999999995</v>
      </c>
      <c r="D33" s="1">
        <v>10.8048</v>
      </c>
      <c r="E33" s="1">
        <v>620.49779999999998</v>
      </c>
      <c r="F33" s="1">
        <v>0.63160000000000005</v>
      </c>
      <c r="G33" s="1">
        <v>418.0095</v>
      </c>
      <c r="H33" s="1">
        <v>55.494700000000002</v>
      </c>
    </row>
    <row r="34" spans="1:8" x14ac:dyDescent="0.25">
      <c r="A34" s="1" t="s">
        <v>21</v>
      </c>
      <c r="B34" s="1">
        <v>951.7885</v>
      </c>
      <c r="C34" s="1">
        <v>198.5461</v>
      </c>
      <c r="D34" s="1">
        <v>26.358899999999998</v>
      </c>
      <c r="E34" s="1">
        <v>774.04690000000005</v>
      </c>
      <c r="F34" s="1">
        <v>0.38440000000000002</v>
      </c>
      <c r="G34" s="1">
        <v>573.77880000000005</v>
      </c>
      <c r="H34" s="1">
        <v>76.174599999999998</v>
      </c>
    </row>
    <row r="35" spans="1:8" x14ac:dyDescent="0.25">
      <c r="A35" s="1" t="s">
        <v>22</v>
      </c>
      <c r="B35" s="1">
        <v>297.55919999999998</v>
      </c>
      <c r="C35" s="1">
        <v>-455.68290000000002</v>
      </c>
      <c r="D35" s="1">
        <v>-60.496299999999998</v>
      </c>
      <c r="E35" s="1">
        <v>648.43190000000004</v>
      </c>
      <c r="F35" s="1">
        <v>0.5746</v>
      </c>
      <c r="G35" s="1">
        <v>482.71190000000001</v>
      </c>
      <c r="H35" s="1">
        <v>64.084599999999995</v>
      </c>
    </row>
    <row r="36" spans="1:8" x14ac:dyDescent="0.25">
      <c r="A36" s="1" t="s">
        <v>33</v>
      </c>
      <c r="B36" s="1">
        <v>149.60429999999999</v>
      </c>
      <c r="C36" s="1">
        <v>-603.63750000000005</v>
      </c>
      <c r="D36" s="1">
        <v>-80.138599999999997</v>
      </c>
      <c r="E36" s="1">
        <v>788.19899999999996</v>
      </c>
      <c r="F36" s="1">
        <v>0.50509999999999999</v>
      </c>
      <c r="G36" s="1">
        <v>607.38930000000005</v>
      </c>
      <c r="H36" s="1">
        <v>80.636700000000005</v>
      </c>
    </row>
    <row r="37" spans="1:8" x14ac:dyDescent="0.25">
      <c r="A37" s="1" t="s">
        <v>34</v>
      </c>
      <c r="B37" s="1">
        <v>214.5213</v>
      </c>
      <c r="C37" s="1">
        <v>-538.72019999999998</v>
      </c>
      <c r="D37" s="1">
        <v>-71.520200000000003</v>
      </c>
      <c r="E37" s="1">
        <v>727.08939999999996</v>
      </c>
      <c r="F37" s="1">
        <v>0.53800000000000003</v>
      </c>
      <c r="G37" s="1">
        <v>549.03459999999995</v>
      </c>
      <c r="H37" s="1">
        <v>72.889600000000002</v>
      </c>
    </row>
    <row r="38" spans="1:8" x14ac:dyDescent="0.25">
      <c r="A38" s="1" t="s">
        <v>1</v>
      </c>
      <c r="B38" s="1">
        <v>753.24159999999995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4.4119799999999998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7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415.1105</v>
      </c>
      <c r="C43" s="1">
        <v>-33.572600000000001</v>
      </c>
      <c r="D43" s="1">
        <v>-7.4824999999999999</v>
      </c>
      <c r="E43" s="1">
        <v>458.47129999999999</v>
      </c>
      <c r="F43" s="1">
        <v>0.6038</v>
      </c>
      <c r="G43" s="1">
        <v>334.51940000000002</v>
      </c>
      <c r="H43" s="1">
        <v>74.555800000000005</v>
      </c>
    </row>
    <row r="44" spans="1:8" x14ac:dyDescent="0.25">
      <c r="A44" s="1" t="s">
        <v>17</v>
      </c>
      <c r="B44" s="1">
        <v>448.5992</v>
      </c>
      <c r="C44" s="1">
        <v>-8.4000000000000005E-2</v>
      </c>
      <c r="D44" s="1">
        <v>-1.8700000000000001E-2</v>
      </c>
      <c r="E44" s="1">
        <v>301.0872</v>
      </c>
      <c r="F44" s="1">
        <v>0.84450000000000003</v>
      </c>
      <c r="G44" s="1">
        <v>211.50040000000001</v>
      </c>
      <c r="H44" s="1">
        <v>47.137999999999998</v>
      </c>
    </row>
    <row r="45" spans="1:8" x14ac:dyDescent="0.25">
      <c r="A45" s="1" t="s">
        <v>27</v>
      </c>
      <c r="B45" s="1">
        <v>175.8015</v>
      </c>
      <c r="C45" s="1">
        <v>-272.88139999999999</v>
      </c>
      <c r="D45" s="1">
        <v>-60.818300000000001</v>
      </c>
      <c r="E45" s="1">
        <v>418.5487</v>
      </c>
      <c r="F45" s="1">
        <v>0.59</v>
      </c>
      <c r="G45" s="1">
        <v>295.08420000000001</v>
      </c>
      <c r="H45" s="1">
        <v>65.7667</v>
      </c>
    </row>
    <row r="46" spans="1:8" x14ac:dyDescent="0.25">
      <c r="A46" s="1" t="s">
        <v>28</v>
      </c>
      <c r="B46" s="1">
        <v>189.3904</v>
      </c>
      <c r="C46" s="1">
        <v>-259.2928</v>
      </c>
      <c r="D46" s="1">
        <v>-57.789700000000003</v>
      </c>
      <c r="E46" s="1">
        <v>432.1925</v>
      </c>
      <c r="F46" s="1">
        <v>0.53549999999999998</v>
      </c>
      <c r="G46" s="1">
        <v>307.58150000000001</v>
      </c>
      <c r="H46" s="1">
        <v>68.552099999999996</v>
      </c>
    </row>
    <row r="47" spans="1:8" x14ac:dyDescent="0.25">
      <c r="A47" s="1" t="s">
        <v>29</v>
      </c>
      <c r="B47" s="1">
        <v>601.88430000000005</v>
      </c>
      <c r="C47" s="1">
        <v>153.2013</v>
      </c>
      <c r="D47" s="1">
        <v>34.1447</v>
      </c>
      <c r="E47" s="1">
        <v>499.51100000000002</v>
      </c>
      <c r="F47" s="1">
        <v>0.75819999999999999</v>
      </c>
      <c r="G47" s="1">
        <v>293.94799999999998</v>
      </c>
      <c r="H47" s="1">
        <v>65.513499999999993</v>
      </c>
    </row>
    <row r="48" spans="1:8" x14ac:dyDescent="0.25">
      <c r="A48" s="1" t="s">
        <v>18</v>
      </c>
      <c r="B48" s="1">
        <v>228.04089999999999</v>
      </c>
      <c r="C48" s="1">
        <v>-220.64230000000001</v>
      </c>
      <c r="D48" s="1">
        <v>-49.1755</v>
      </c>
      <c r="E48" s="1">
        <v>396.21749999999997</v>
      </c>
      <c r="F48" s="1">
        <v>0.59750000000000003</v>
      </c>
      <c r="G48" s="1">
        <v>272.09989999999999</v>
      </c>
      <c r="H48" s="1">
        <v>60.644100000000002</v>
      </c>
    </row>
    <row r="49" spans="1:8" x14ac:dyDescent="0.25">
      <c r="A49" s="1" t="s">
        <v>30</v>
      </c>
      <c r="B49" s="1">
        <v>194.25460000000001</v>
      </c>
      <c r="C49" s="1">
        <v>-254.42869999999999</v>
      </c>
      <c r="D49" s="1">
        <v>-56.7057</v>
      </c>
      <c r="E49" s="1">
        <v>409.11509999999998</v>
      </c>
      <c r="F49" s="1">
        <v>0.59850000000000003</v>
      </c>
      <c r="G49" s="1">
        <v>285.21440000000001</v>
      </c>
      <c r="H49" s="1">
        <v>63.567</v>
      </c>
    </row>
    <row r="50" spans="1:8" x14ac:dyDescent="0.25">
      <c r="A50" s="1" t="s">
        <v>19</v>
      </c>
      <c r="B50" s="1">
        <v>167.17439999999999</v>
      </c>
      <c r="C50" s="1">
        <v>-281.50869999999998</v>
      </c>
      <c r="D50" s="1">
        <v>-62.741100000000003</v>
      </c>
      <c r="E50" s="1">
        <v>436.58780000000002</v>
      </c>
      <c r="F50" s="1">
        <v>0.55940000000000001</v>
      </c>
      <c r="G50" s="1">
        <v>309.1558</v>
      </c>
      <c r="H50" s="1">
        <v>68.902900000000002</v>
      </c>
    </row>
    <row r="51" spans="1:8" x14ac:dyDescent="0.25">
      <c r="A51" s="1" t="s">
        <v>20</v>
      </c>
      <c r="B51" s="1">
        <v>134.06909999999999</v>
      </c>
      <c r="C51" s="1">
        <v>-314.61399999999998</v>
      </c>
      <c r="D51" s="1">
        <v>-70.119399999999999</v>
      </c>
      <c r="E51" s="1">
        <v>458.74279999999999</v>
      </c>
      <c r="F51" s="1">
        <v>0.55049999999999999</v>
      </c>
      <c r="G51" s="1">
        <v>330.69760000000002</v>
      </c>
      <c r="H51" s="1">
        <v>73.704099999999997</v>
      </c>
    </row>
    <row r="52" spans="1:8" x14ac:dyDescent="0.25">
      <c r="A52" s="1" t="s">
        <v>31</v>
      </c>
      <c r="B52" s="1">
        <v>527.34259999999995</v>
      </c>
      <c r="C52" s="1">
        <v>78.659499999999994</v>
      </c>
      <c r="D52" s="1">
        <v>17.531199999999998</v>
      </c>
      <c r="E52" s="1">
        <v>351.59</v>
      </c>
      <c r="F52" s="1">
        <v>0.80369999999999997</v>
      </c>
      <c r="G52" s="1">
        <v>224.80869999999999</v>
      </c>
      <c r="H52" s="1">
        <v>50.104100000000003</v>
      </c>
    </row>
    <row r="53" spans="1:8" x14ac:dyDescent="0.25">
      <c r="A53" s="1" t="s">
        <v>32</v>
      </c>
      <c r="B53" s="1">
        <v>611.55349999999999</v>
      </c>
      <c r="C53" s="1">
        <v>162.8708</v>
      </c>
      <c r="D53" s="1">
        <v>36.299700000000001</v>
      </c>
      <c r="E53" s="1">
        <v>392.89060000000001</v>
      </c>
      <c r="F53" s="1">
        <v>0.7177</v>
      </c>
      <c r="G53" s="1">
        <v>284.91359999999997</v>
      </c>
      <c r="H53" s="1">
        <v>63.5</v>
      </c>
    </row>
    <row r="54" spans="1:8" x14ac:dyDescent="0.25">
      <c r="A54" s="1" t="s">
        <v>21</v>
      </c>
      <c r="B54" s="1">
        <v>521.75879999999995</v>
      </c>
      <c r="C54" s="1">
        <v>73.075500000000005</v>
      </c>
      <c r="D54" s="1">
        <v>16.2867</v>
      </c>
      <c r="E54" s="1">
        <v>469.02260000000001</v>
      </c>
      <c r="F54" s="1">
        <v>0.4214</v>
      </c>
      <c r="G54" s="1">
        <v>347.91210000000001</v>
      </c>
      <c r="H54" s="1">
        <v>77.540700000000001</v>
      </c>
    </row>
    <row r="55" spans="1:8" x14ac:dyDescent="0.25">
      <c r="A55" s="1" t="s">
        <v>22</v>
      </c>
      <c r="B55" s="1">
        <v>106.4616</v>
      </c>
      <c r="C55" s="1">
        <v>-342.22160000000002</v>
      </c>
      <c r="D55" s="1">
        <v>-76.272499999999994</v>
      </c>
      <c r="E55" s="1">
        <v>481.86799999999999</v>
      </c>
      <c r="F55" s="1">
        <v>0.52459999999999996</v>
      </c>
      <c r="G55" s="1">
        <v>348.26319999999998</v>
      </c>
      <c r="H55" s="1">
        <v>77.619</v>
      </c>
    </row>
    <row r="56" spans="1:8" x14ac:dyDescent="0.25">
      <c r="A56" s="1" t="s">
        <v>33</v>
      </c>
      <c r="B56" s="1">
        <v>115.6169</v>
      </c>
      <c r="C56" s="1">
        <v>-333.06630000000001</v>
      </c>
      <c r="D56" s="1">
        <v>-74.231999999999999</v>
      </c>
      <c r="E56" s="1">
        <v>475.78160000000003</v>
      </c>
      <c r="F56" s="1">
        <v>0.52549999999999997</v>
      </c>
      <c r="G56" s="1">
        <v>343.22109999999998</v>
      </c>
      <c r="H56" s="1">
        <v>76.495199999999997</v>
      </c>
    </row>
    <row r="57" spans="1:8" x14ac:dyDescent="0.25">
      <c r="A57" s="1" t="s">
        <v>34</v>
      </c>
      <c r="B57" s="1">
        <v>180.71459999999999</v>
      </c>
      <c r="C57" s="1">
        <v>-267.96870000000001</v>
      </c>
      <c r="D57" s="1">
        <v>-59.723399999999998</v>
      </c>
      <c r="E57" s="1">
        <v>421.77600000000001</v>
      </c>
      <c r="F57" s="1">
        <v>0.57889999999999997</v>
      </c>
      <c r="G57" s="1">
        <v>296.01130000000001</v>
      </c>
      <c r="H57" s="1">
        <v>65.973399999999998</v>
      </c>
    </row>
    <row r="58" spans="1:8" x14ac:dyDescent="0.25">
      <c r="A58" s="1" t="s">
        <v>1</v>
      </c>
      <c r="B58" s="1">
        <v>448.68310000000002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3.8600850000000002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8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262.6515</v>
      </c>
      <c r="C63" s="1">
        <v>-38.6982</v>
      </c>
      <c r="D63" s="1">
        <v>-12.8416</v>
      </c>
      <c r="E63" s="1">
        <v>320.12990000000002</v>
      </c>
      <c r="F63" s="1">
        <v>0.58160000000000001</v>
      </c>
      <c r="G63" s="1">
        <v>231.21299999999999</v>
      </c>
      <c r="H63" s="1">
        <v>76.725800000000007</v>
      </c>
    </row>
    <row r="64" spans="1:8" x14ac:dyDescent="0.25">
      <c r="A64" s="1" t="s">
        <v>17</v>
      </c>
      <c r="B64" s="1">
        <v>285.62740000000002</v>
      </c>
      <c r="C64" s="1">
        <v>-15.7224</v>
      </c>
      <c r="D64" s="1">
        <v>-5.2172999999999998</v>
      </c>
      <c r="E64" s="1">
        <v>218.50389999999999</v>
      </c>
      <c r="F64" s="1">
        <v>0.84589999999999999</v>
      </c>
      <c r="G64" s="1">
        <v>148.60120000000001</v>
      </c>
      <c r="H64" s="1">
        <v>49.311900000000001</v>
      </c>
    </row>
    <row r="65" spans="1:8" x14ac:dyDescent="0.25">
      <c r="A65" s="1" t="s">
        <v>27</v>
      </c>
      <c r="B65" s="1">
        <v>121.70740000000001</v>
      </c>
      <c r="C65" s="1">
        <v>-179.64250000000001</v>
      </c>
      <c r="D65" s="1">
        <v>-59.6126</v>
      </c>
      <c r="E65" s="1">
        <v>287.49979999999999</v>
      </c>
      <c r="F65" s="1">
        <v>0.60250000000000004</v>
      </c>
      <c r="G65" s="1">
        <v>198.11770000000001</v>
      </c>
      <c r="H65" s="1">
        <v>65.743399999999994</v>
      </c>
    </row>
    <row r="66" spans="1:8" x14ac:dyDescent="0.25">
      <c r="A66" s="1" t="s">
        <v>28</v>
      </c>
      <c r="B66" s="1">
        <v>136.3434</v>
      </c>
      <c r="C66" s="1">
        <v>-165.00630000000001</v>
      </c>
      <c r="D66" s="1">
        <v>-54.755699999999997</v>
      </c>
      <c r="E66" s="1">
        <v>294.00740000000002</v>
      </c>
      <c r="F66" s="1">
        <v>0.53969999999999996</v>
      </c>
      <c r="G66" s="1">
        <v>206.4588</v>
      </c>
      <c r="H66" s="1">
        <v>68.511399999999995</v>
      </c>
    </row>
    <row r="67" spans="1:8" x14ac:dyDescent="0.25">
      <c r="A67" s="1" t="s">
        <v>29</v>
      </c>
      <c r="B67" s="1">
        <v>201.2834</v>
      </c>
      <c r="C67" s="1">
        <v>-100.0663</v>
      </c>
      <c r="D67" s="1">
        <v>-33.206000000000003</v>
      </c>
      <c r="E67" s="1">
        <v>215.63050000000001</v>
      </c>
      <c r="F67" s="1">
        <v>0.77939999999999998</v>
      </c>
      <c r="G67" s="1">
        <v>146.24</v>
      </c>
      <c r="H67" s="1">
        <v>48.528300000000002</v>
      </c>
    </row>
    <row r="68" spans="1:8" x14ac:dyDescent="0.25">
      <c r="A68" s="1" t="s">
        <v>18</v>
      </c>
      <c r="B68" s="1">
        <v>158.09700000000001</v>
      </c>
      <c r="C68" s="1">
        <v>-143.2527</v>
      </c>
      <c r="D68" s="1">
        <v>-47.536999999999999</v>
      </c>
      <c r="E68" s="1">
        <v>274.18900000000002</v>
      </c>
      <c r="F68" s="1">
        <v>0.60550000000000004</v>
      </c>
      <c r="G68" s="1">
        <v>185.00190000000001</v>
      </c>
      <c r="H68" s="1">
        <v>61.391100000000002</v>
      </c>
    </row>
    <row r="69" spans="1:8" x14ac:dyDescent="0.25">
      <c r="A69" s="1" t="s">
        <v>30</v>
      </c>
      <c r="B69" s="1">
        <v>147.42060000000001</v>
      </c>
      <c r="C69" s="1">
        <v>-153.92920000000001</v>
      </c>
      <c r="D69" s="1">
        <v>-51.079900000000002</v>
      </c>
      <c r="E69" s="1">
        <v>277.04689999999999</v>
      </c>
      <c r="F69" s="1">
        <v>0.60619999999999996</v>
      </c>
      <c r="G69" s="1">
        <v>188.07689999999999</v>
      </c>
      <c r="H69" s="1">
        <v>62.411499999999997</v>
      </c>
    </row>
    <row r="70" spans="1:8" x14ac:dyDescent="0.25">
      <c r="A70" s="1" t="s">
        <v>19</v>
      </c>
      <c r="B70" s="1">
        <v>137.35489999999999</v>
      </c>
      <c r="C70" s="1">
        <v>-163.99459999999999</v>
      </c>
      <c r="D70" s="1">
        <v>-54.42</v>
      </c>
      <c r="E70" s="1">
        <v>288.3245</v>
      </c>
      <c r="F70" s="1">
        <v>0.57450000000000001</v>
      </c>
      <c r="G70" s="1">
        <v>199.3861</v>
      </c>
      <c r="H70" s="1">
        <v>66.164400000000001</v>
      </c>
    </row>
    <row r="71" spans="1:8" x14ac:dyDescent="0.25">
      <c r="A71" s="1" t="s">
        <v>20</v>
      </c>
      <c r="B71" s="1">
        <v>97.862799999999993</v>
      </c>
      <c r="C71" s="1">
        <v>-203.48660000000001</v>
      </c>
      <c r="D71" s="1">
        <v>-67.525099999999995</v>
      </c>
      <c r="E71" s="1">
        <v>315.69709999999998</v>
      </c>
      <c r="F71" s="1">
        <v>0.55349999999999999</v>
      </c>
      <c r="G71" s="1">
        <v>222.7296</v>
      </c>
      <c r="H71" s="1">
        <v>73.910700000000006</v>
      </c>
    </row>
    <row r="72" spans="1:8" x14ac:dyDescent="0.25">
      <c r="A72" s="1" t="s">
        <v>31</v>
      </c>
      <c r="B72" s="1">
        <v>314.2097</v>
      </c>
      <c r="C72" s="1">
        <v>12.8599</v>
      </c>
      <c r="D72" s="1">
        <v>4.2674000000000003</v>
      </c>
      <c r="E72" s="1">
        <v>217.33709999999999</v>
      </c>
      <c r="F72" s="1">
        <v>0.82440000000000002</v>
      </c>
      <c r="G72" s="1">
        <v>147.4529</v>
      </c>
      <c r="H72" s="1">
        <v>48.930799999999998</v>
      </c>
    </row>
    <row r="73" spans="1:8" x14ac:dyDescent="0.25">
      <c r="A73" s="1" t="s">
        <v>32</v>
      </c>
      <c r="B73" s="1">
        <v>491.31060000000002</v>
      </c>
      <c r="C73" s="1">
        <v>189.96100000000001</v>
      </c>
      <c r="D73" s="1">
        <v>63.036700000000003</v>
      </c>
      <c r="E73" s="1">
        <v>317.97989999999999</v>
      </c>
      <c r="F73" s="1">
        <v>0.69820000000000004</v>
      </c>
      <c r="G73" s="1">
        <v>242.48570000000001</v>
      </c>
      <c r="H73" s="1">
        <v>80.466499999999996</v>
      </c>
    </row>
    <row r="74" spans="1:8" x14ac:dyDescent="0.25">
      <c r="A74" s="1" t="s">
        <v>21</v>
      </c>
      <c r="B74" s="1">
        <v>221.0214</v>
      </c>
      <c r="C74" s="1">
        <v>-80.328599999999994</v>
      </c>
      <c r="D74" s="1">
        <v>-26.656300000000002</v>
      </c>
      <c r="E74" s="1">
        <v>300.55959999999999</v>
      </c>
      <c r="F74" s="1">
        <v>0.43790000000000001</v>
      </c>
      <c r="G74" s="1">
        <v>219.00540000000001</v>
      </c>
      <c r="H74" s="1">
        <v>72.674800000000005</v>
      </c>
    </row>
    <row r="75" spans="1:8" x14ac:dyDescent="0.25">
      <c r="A75" s="1" t="s">
        <v>22</v>
      </c>
      <c r="B75" s="1">
        <v>63.668500000000002</v>
      </c>
      <c r="C75" s="1">
        <v>-237.68100000000001</v>
      </c>
      <c r="D75" s="1">
        <v>-78.872100000000003</v>
      </c>
      <c r="E75" s="1">
        <v>340.29939999999999</v>
      </c>
      <c r="F75" s="1">
        <v>0.51580000000000004</v>
      </c>
      <c r="G75" s="1">
        <v>241.23009999999999</v>
      </c>
      <c r="H75" s="1">
        <v>80.049899999999994</v>
      </c>
    </row>
    <row r="76" spans="1:8" x14ac:dyDescent="0.25">
      <c r="A76" s="1" t="s">
        <v>33</v>
      </c>
      <c r="B76" s="1">
        <v>96.119100000000003</v>
      </c>
      <c r="C76" s="1">
        <v>-205.23070000000001</v>
      </c>
      <c r="D76" s="1">
        <v>-68.103800000000007</v>
      </c>
      <c r="E76" s="1">
        <v>311.57499999999999</v>
      </c>
      <c r="F76" s="1">
        <v>0.54090000000000005</v>
      </c>
      <c r="G76" s="1">
        <v>218.80430000000001</v>
      </c>
      <c r="H76" s="1">
        <v>72.608099999999993</v>
      </c>
    </row>
    <row r="77" spans="1:8" x14ac:dyDescent="0.25">
      <c r="A77" s="1" t="s">
        <v>34</v>
      </c>
      <c r="B77" s="1">
        <v>142.3878</v>
      </c>
      <c r="C77" s="1">
        <v>-158.96190000000001</v>
      </c>
      <c r="D77" s="1">
        <v>-52.75</v>
      </c>
      <c r="E77" s="1">
        <v>281.70530000000002</v>
      </c>
      <c r="F77" s="1">
        <v>0.59060000000000001</v>
      </c>
      <c r="G77" s="1">
        <v>192.76310000000001</v>
      </c>
      <c r="H77" s="1">
        <v>63.9666</v>
      </c>
    </row>
    <row r="78" spans="1:8" x14ac:dyDescent="0.25">
      <c r="A78" s="1" t="s">
        <v>1</v>
      </c>
      <c r="B78" s="1">
        <v>301.34969999999998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3.595593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"/>
  <sheetViews>
    <sheetView topLeftCell="A178" workbookViewId="0">
      <selection activeCell="C199" sqref="C199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251.3279</v>
      </c>
      <c r="C3" s="1">
        <v>86.031300000000002</v>
      </c>
      <c r="D3" s="1">
        <v>52.046799999999998</v>
      </c>
      <c r="E3" s="1">
        <v>182.95769999999999</v>
      </c>
      <c r="F3" s="1">
        <v>0.3211</v>
      </c>
      <c r="G3" s="1">
        <v>140.77029999999999</v>
      </c>
      <c r="H3" s="1">
        <v>85.162400000000005</v>
      </c>
    </row>
    <row r="4" spans="1:8" x14ac:dyDescent="0.25">
      <c r="A4" s="1" t="s">
        <v>17</v>
      </c>
      <c r="B4" s="1">
        <v>276.35570000000001</v>
      </c>
      <c r="C4" s="1">
        <v>111.0603</v>
      </c>
      <c r="D4" s="1">
        <v>67.188699999999997</v>
      </c>
      <c r="E4" s="1">
        <v>159.5172</v>
      </c>
      <c r="F4" s="1">
        <v>0.42699999999999999</v>
      </c>
      <c r="G4" s="1">
        <v>128.9718</v>
      </c>
      <c r="H4" s="1">
        <v>78.024600000000007</v>
      </c>
    </row>
    <row r="5" spans="1:8" x14ac:dyDescent="0.25">
      <c r="A5" s="1" t="s">
        <v>27</v>
      </c>
      <c r="B5" s="1">
        <v>207.03960000000001</v>
      </c>
      <c r="C5" s="1">
        <v>41.743200000000002</v>
      </c>
      <c r="D5" s="1">
        <v>25.253599999999999</v>
      </c>
      <c r="E5" s="1">
        <v>89.668800000000005</v>
      </c>
      <c r="F5" s="1">
        <v>0.60740000000000005</v>
      </c>
      <c r="G5" s="1">
        <v>73.226299999999995</v>
      </c>
      <c r="H5" s="1">
        <v>44.3001</v>
      </c>
    </row>
    <row r="6" spans="1:8" x14ac:dyDescent="0.25">
      <c r="A6" s="1" t="s">
        <v>28</v>
      </c>
      <c r="B6" s="1">
        <v>212.2963</v>
      </c>
      <c r="C6" s="1">
        <v>46.999699999999997</v>
      </c>
      <c r="D6" s="1">
        <v>28.433599999999998</v>
      </c>
      <c r="E6" s="1">
        <v>94.119600000000005</v>
      </c>
      <c r="F6" s="1">
        <v>0.66769999999999996</v>
      </c>
      <c r="G6" s="1">
        <v>68.334699999999998</v>
      </c>
      <c r="H6" s="1">
        <v>41.340800000000002</v>
      </c>
    </row>
    <row r="7" spans="1:8" x14ac:dyDescent="0.25">
      <c r="A7" s="1" t="s">
        <v>29</v>
      </c>
      <c r="B7" s="1">
        <v>115.9807</v>
      </c>
      <c r="C7" s="1">
        <v>-49.315800000000003</v>
      </c>
      <c r="D7" s="1">
        <v>-29.834800000000001</v>
      </c>
      <c r="E7" s="1">
        <v>106.39149999999999</v>
      </c>
      <c r="F7" s="1">
        <v>0.44440000000000002</v>
      </c>
      <c r="G7" s="1">
        <v>74.668999999999997</v>
      </c>
      <c r="H7" s="1">
        <v>45.172800000000002</v>
      </c>
    </row>
    <row r="8" spans="1:8" x14ac:dyDescent="0.25">
      <c r="A8" s="1" t="s">
        <v>18</v>
      </c>
      <c r="B8" s="1">
        <v>114.62</v>
      </c>
      <c r="C8" s="1">
        <v>-50.676000000000002</v>
      </c>
      <c r="D8" s="1">
        <v>-30.657699999999998</v>
      </c>
      <c r="E8" s="1">
        <v>100.8349</v>
      </c>
      <c r="F8" s="1">
        <v>0.46949999999999997</v>
      </c>
      <c r="G8" s="1">
        <v>73.227900000000005</v>
      </c>
      <c r="H8" s="1">
        <v>44.301000000000002</v>
      </c>
    </row>
    <row r="9" spans="1:8" x14ac:dyDescent="0.25">
      <c r="A9" s="1" t="s">
        <v>30</v>
      </c>
      <c r="B9" s="1">
        <v>168.79759999999999</v>
      </c>
      <c r="C9" s="1">
        <v>3.5013000000000001</v>
      </c>
      <c r="D9" s="1">
        <v>2.1181999999999999</v>
      </c>
      <c r="E9" s="1">
        <v>93.027299999999997</v>
      </c>
      <c r="F9" s="1">
        <v>0.54259999999999997</v>
      </c>
      <c r="G9" s="1">
        <v>74.276799999999994</v>
      </c>
      <c r="H9" s="1">
        <v>44.935600000000001</v>
      </c>
    </row>
    <row r="10" spans="1:8" x14ac:dyDescent="0.25">
      <c r="A10" s="1" t="s">
        <v>19</v>
      </c>
      <c r="B10" s="1">
        <v>151.43209999999999</v>
      </c>
      <c r="C10" s="1">
        <v>-13.864000000000001</v>
      </c>
      <c r="D10" s="1">
        <v>-8.3872999999999998</v>
      </c>
      <c r="E10" s="1">
        <v>104.914</v>
      </c>
      <c r="F10" s="1">
        <v>0.39679999999999999</v>
      </c>
      <c r="G10" s="1">
        <v>81.038700000000006</v>
      </c>
      <c r="H10" s="1">
        <v>49.026400000000002</v>
      </c>
    </row>
    <row r="11" spans="1:8" x14ac:dyDescent="0.25">
      <c r="A11" s="1" t="s">
        <v>20</v>
      </c>
      <c r="B11" s="1">
        <v>164.1046</v>
      </c>
      <c r="C11" s="1">
        <v>-1.1913</v>
      </c>
      <c r="D11" s="1">
        <v>-0.72070000000000001</v>
      </c>
      <c r="E11" s="1">
        <v>192.84209999999999</v>
      </c>
      <c r="F11" s="1">
        <v>0.28349999999999997</v>
      </c>
      <c r="G11" s="1">
        <v>144.17339999999999</v>
      </c>
      <c r="H11" s="1">
        <v>87.221299999999999</v>
      </c>
    </row>
    <row r="12" spans="1:8" x14ac:dyDescent="0.25">
      <c r="A12" s="1" t="s">
        <v>31</v>
      </c>
      <c r="B12" s="1">
        <v>352.46530000000001</v>
      </c>
      <c r="C12" s="1">
        <v>187.16890000000001</v>
      </c>
      <c r="D12" s="1">
        <v>113.2324</v>
      </c>
      <c r="E12" s="1">
        <v>228.58690000000001</v>
      </c>
      <c r="F12" s="1">
        <v>0.40839999999999999</v>
      </c>
      <c r="G12" s="1">
        <v>192.43979999999999</v>
      </c>
      <c r="H12" s="1">
        <v>116.4212</v>
      </c>
    </row>
    <row r="13" spans="1:8" x14ac:dyDescent="0.25">
      <c r="A13" s="1" t="s">
        <v>32</v>
      </c>
      <c r="B13" s="1">
        <v>254.63579999999999</v>
      </c>
      <c r="C13" s="1">
        <v>89.339399999999998</v>
      </c>
      <c r="D13" s="1">
        <v>54.048099999999998</v>
      </c>
      <c r="E13" s="1">
        <v>126.7316</v>
      </c>
      <c r="F13" s="1">
        <v>0.5504</v>
      </c>
      <c r="G13" s="1">
        <v>100.7236</v>
      </c>
      <c r="H13" s="1">
        <v>60.935200000000002</v>
      </c>
    </row>
    <row r="14" spans="1:8" x14ac:dyDescent="0.25">
      <c r="A14" s="1" t="s">
        <v>21</v>
      </c>
      <c r="B14" s="1">
        <v>314.72359999999998</v>
      </c>
      <c r="C14" s="1">
        <v>149.42779999999999</v>
      </c>
      <c r="D14" s="1">
        <v>90.4</v>
      </c>
      <c r="E14" s="1">
        <v>167.6705</v>
      </c>
      <c r="F14" s="1">
        <v>0.5232</v>
      </c>
      <c r="G14" s="1">
        <v>149.75409999999999</v>
      </c>
      <c r="H14" s="1">
        <v>90.597399999999993</v>
      </c>
    </row>
    <row r="15" spans="1:8" x14ac:dyDescent="0.25">
      <c r="A15" s="1" t="s">
        <v>22</v>
      </c>
      <c r="B15" s="1">
        <v>230.03440000000001</v>
      </c>
      <c r="C15" s="1">
        <v>64.738500000000002</v>
      </c>
      <c r="D15" s="1">
        <v>39.165100000000002</v>
      </c>
      <c r="E15" s="1">
        <v>94.039100000000005</v>
      </c>
      <c r="F15" s="1">
        <v>0.61339999999999995</v>
      </c>
      <c r="G15" s="1">
        <v>76.612099999999998</v>
      </c>
      <c r="H15" s="1">
        <v>46.348300000000002</v>
      </c>
    </row>
    <row r="16" spans="1:8" x14ac:dyDescent="0.25">
      <c r="A16" s="1" t="s">
        <v>33</v>
      </c>
      <c r="B16" s="1">
        <v>168.1489</v>
      </c>
      <c r="C16" s="1">
        <v>2.8527</v>
      </c>
      <c r="D16" s="1">
        <v>1.7258</v>
      </c>
      <c r="E16" s="1">
        <v>77.509200000000007</v>
      </c>
      <c r="F16" s="1">
        <v>0.79900000000000004</v>
      </c>
      <c r="G16" s="1">
        <v>57.854399999999998</v>
      </c>
      <c r="H16" s="1">
        <v>35.000500000000002</v>
      </c>
    </row>
    <row r="17" spans="1:8" x14ac:dyDescent="0.25">
      <c r="A17" s="1" t="s">
        <v>34</v>
      </c>
      <c r="B17" s="1">
        <v>160.1146</v>
      </c>
      <c r="C17" s="1">
        <v>-5.1813000000000002</v>
      </c>
      <c r="D17" s="1">
        <v>-3.1345000000000001</v>
      </c>
      <c r="E17" s="1">
        <v>94.838399999999993</v>
      </c>
      <c r="F17" s="1">
        <v>0.47520000000000001</v>
      </c>
      <c r="G17" s="1">
        <v>75.124399999999994</v>
      </c>
      <c r="H17" s="1">
        <v>45.448300000000003</v>
      </c>
    </row>
    <row r="18" spans="1:8" x14ac:dyDescent="0.25">
      <c r="A18" s="1" t="s">
        <v>1</v>
      </c>
      <c r="B18" s="1">
        <v>165.2962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1.956847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2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384.71839999999997</v>
      </c>
      <c r="C23" s="1">
        <v>130.94640000000001</v>
      </c>
      <c r="D23" s="1">
        <v>51.600099999999998</v>
      </c>
      <c r="E23" s="1">
        <v>299.15069999999997</v>
      </c>
      <c r="F23" s="1">
        <v>0.30309999999999998</v>
      </c>
      <c r="G23" s="1">
        <v>224.4282</v>
      </c>
      <c r="H23" s="1">
        <v>88.437100000000001</v>
      </c>
    </row>
    <row r="24" spans="1:8" x14ac:dyDescent="0.25">
      <c r="A24" s="1" t="s">
        <v>17</v>
      </c>
      <c r="B24" s="1">
        <v>412.71949999999998</v>
      </c>
      <c r="C24" s="1">
        <v>158.94919999999999</v>
      </c>
      <c r="D24" s="1">
        <v>62.634700000000002</v>
      </c>
      <c r="E24" s="1">
        <v>242.9264</v>
      </c>
      <c r="F24" s="1">
        <v>0.45169999999999999</v>
      </c>
      <c r="G24" s="1">
        <v>199.6807</v>
      </c>
      <c r="H24" s="1">
        <v>78.685199999999995</v>
      </c>
    </row>
    <row r="25" spans="1:8" x14ac:dyDescent="0.25">
      <c r="A25" s="1" t="s">
        <v>27</v>
      </c>
      <c r="B25" s="1">
        <v>288.83999999999997</v>
      </c>
      <c r="C25" s="1">
        <v>35.069099999999999</v>
      </c>
      <c r="D25" s="1">
        <v>13.8192</v>
      </c>
      <c r="E25" s="1">
        <v>126.59690000000001</v>
      </c>
      <c r="F25" s="1">
        <v>0.68330000000000002</v>
      </c>
      <c r="G25" s="1">
        <v>98.605699999999999</v>
      </c>
      <c r="H25" s="1">
        <v>38.856099999999998</v>
      </c>
    </row>
    <row r="26" spans="1:8" x14ac:dyDescent="0.25">
      <c r="A26" s="1" t="s">
        <v>28</v>
      </c>
      <c r="B26" s="1">
        <v>296.72199999999998</v>
      </c>
      <c r="C26" s="1">
        <v>42.951500000000003</v>
      </c>
      <c r="D26" s="1">
        <v>16.9253</v>
      </c>
      <c r="E26" s="1">
        <v>137.4522</v>
      </c>
      <c r="F26" s="1">
        <v>0.7087</v>
      </c>
      <c r="G26" s="1">
        <v>100.7929</v>
      </c>
      <c r="H26" s="1">
        <v>39.718000000000004</v>
      </c>
    </row>
    <row r="27" spans="1:8" x14ac:dyDescent="0.25">
      <c r="A27" s="1" t="s">
        <v>29</v>
      </c>
      <c r="B27" s="1">
        <v>156.05160000000001</v>
      </c>
      <c r="C27" s="1">
        <v>-97.72</v>
      </c>
      <c r="D27" s="1">
        <v>-38.507100000000001</v>
      </c>
      <c r="E27" s="1">
        <v>178.41220000000001</v>
      </c>
      <c r="F27" s="1">
        <v>0.46089999999999998</v>
      </c>
      <c r="G27" s="1">
        <v>125.65179999999999</v>
      </c>
      <c r="H27" s="1">
        <v>49.5137</v>
      </c>
    </row>
    <row r="28" spans="1:8" x14ac:dyDescent="0.25">
      <c r="A28" s="1" t="s">
        <v>18</v>
      </c>
      <c r="B28" s="1">
        <v>158.267</v>
      </c>
      <c r="C28" s="1">
        <v>-95.504099999999994</v>
      </c>
      <c r="D28" s="1">
        <v>-37.633899999999997</v>
      </c>
      <c r="E28" s="1">
        <v>170.54130000000001</v>
      </c>
      <c r="F28" s="1">
        <v>0.49740000000000001</v>
      </c>
      <c r="G28" s="1">
        <v>125.295</v>
      </c>
      <c r="H28" s="1">
        <v>49.373199999999997</v>
      </c>
    </row>
    <row r="29" spans="1:8" x14ac:dyDescent="0.25">
      <c r="A29" s="1" t="s">
        <v>30</v>
      </c>
      <c r="B29" s="1">
        <v>212.4117</v>
      </c>
      <c r="C29" s="1">
        <v>-41.359400000000001</v>
      </c>
      <c r="D29" s="1">
        <v>-16.297899999999998</v>
      </c>
      <c r="E29" s="1">
        <v>153.52969999999999</v>
      </c>
      <c r="F29" s="1">
        <v>0.53559999999999997</v>
      </c>
      <c r="G29" s="1">
        <v>117.723</v>
      </c>
      <c r="H29" s="1">
        <v>46.389400000000002</v>
      </c>
    </row>
    <row r="30" spans="1:8" x14ac:dyDescent="0.25">
      <c r="A30" s="1" t="s">
        <v>19</v>
      </c>
      <c r="B30" s="1">
        <v>188.01179999999999</v>
      </c>
      <c r="C30" s="1">
        <v>-65.759399999999999</v>
      </c>
      <c r="D30" s="1">
        <v>-25.912800000000001</v>
      </c>
      <c r="E30" s="1">
        <v>172.96360000000001</v>
      </c>
      <c r="F30" s="1">
        <v>0.43009999999999998</v>
      </c>
      <c r="G30" s="1">
        <v>127.6146</v>
      </c>
      <c r="H30" s="1">
        <v>50.287199999999999</v>
      </c>
    </row>
    <row r="31" spans="1:8" x14ac:dyDescent="0.25">
      <c r="A31" s="1" t="s">
        <v>20</v>
      </c>
      <c r="B31" s="1">
        <v>177.91409999999999</v>
      </c>
      <c r="C31" s="1">
        <v>-75.856800000000007</v>
      </c>
      <c r="D31" s="1">
        <v>-29.8918</v>
      </c>
      <c r="E31" s="1">
        <v>234.13249999999999</v>
      </c>
      <c r="F31" s="1">
        <v>0.41770000000000002</v>
      </c>
      <c r="G31" s="1">
        <v>182.7818</v>
      </c>
      <c r="H31" s="1">
        <v>72.0261</v>
      </c>
    </row>
    <row r="32" spans="1:8" x14ac:dyDescent="0.25">
      <c r="A32" s="1" t="s">
        <v>31</v>
      </c>
      <c r="B32" s="1">
        <v>549.03610000000003</v>
      </c>
      <c r="C32" s="1">
        <v>295.26459999999997</v>
      </c>
      <c r="D32" s="1">
        <v>116.3506</v>
      </c>
      <c r="E32" s="1">
        <v>377.48680000000002</v>
      </c>
      <c r="F32" s="1">
        <v>0.42120000000000002</v>
      </c>
      <c r="G32" s="1">
        <v>306.28489999999999</v>
      </c>
      <c r="H32" s="1">
        <v>120.6932</v>
      </c>
    </row>
    <row r="33" spans="1:8" x14ac:dyDescent="0.25">
      <c r="A33" s="1" t="s">
        <v>32</v>
      </c>
      <c r="B33" s="1">
        <v>356.5376</v>
      </c>
      <c r="C33" s="1">
        <v>102.76649999999999</v>
      </c>
      <c r="D33" s="1">
        <v>40.495699999999999</v>
      </c>
      <c r="E33" s="1">
        <v>170.37219999999999</v>
      </c>
      <c r="F33" s="1">
        <v>0.61480000000000001</v>
      </c>
      <c r="G33" s="1">
        <v>133.20009999999999</v>
      </c>
      <c r="H33" s="1">
        <v>52.488199999999999</v>
      </c>
    </row>
    <row r="34" spans="1:8" x14ac:dyDescent="0.25">
      <c r="A34" s="1" t="s">
        <v>21</v>
      </c>
      <c r="B34" s="1">
        <v>527.52930000000003</v>
      </c>
      <c r="C34" s="1">
        <v>273.75760000000002</v>
      </c>
      <c r="D34" s="1">
        <v>107.87560000000001</v>
      </c>
      <c r="E34" s="1">
        <v>303.69990000000001</v>
      </c>
      <c r="F34" s="1">
        <v>0.48899999999999999</v>
      </c>
      <c r="G34" s="1">
        <v>274.20620000000002</v>
      </c>
      <c r="H34" s="1">
        <v>108.05240000000001</v>
      </c>
    </row>
    <row r="35" spans="1:8" x14ac:dyDescent="0.25">
      <c r="A35" s="1" t="s">
        <v>22</v>
      </c>
      <c r="B35" s="1">
        <v>405.28820000000002</v>
      </c>
      <c r="C35" s="1">
        <v>151.5171</v>
      </c>
      <c r="D35" s="1">
        <v>59.706099999999999</v>
      </c>
      <c r="E35" s="1">
        <v>192.4735</v>
      </c>
      <c r="F35" s="1">
        <v>0.52459999999999996</v>
      </c>
      <c r="G35" s="1">
        <v>163.85249999999999</v>
      </c>
      <c r="H35" s="1">
        <v>64.566900000000004</v>
      </c>
    </row>
    <row r="36" spans="1:8" x14ac:dyDescent="0.25">
      <c r="A36" s="1" t="s">
        <v>33</v>
      </c>
      <c r="B36" s="1">
        <v>200.39599999999999</v>
      </c>
      <c r="C36" s="1">
        <v>-53.375399999999999</v>
      </c>
      <c r="D36" s="1">
        <v>-21.032800000000002</v>
      </c>
      <c r="E36" s="1">
        <v>118.2505</v>
      </c>
      <c r="F36" s="1">
        <v>0.80189999999999995</v>
      </c>
      <c r="G36" s="1">
        <v>93.333299999999994</v>
      </c>
      <c r="H36" s="1">
        <v>36.778500000000001</v>
      </c>
    </row>
    <row r="37" spans="1:8" x14ac:dyDescent="0.25">
      <c r="A37" s="1" t="s">
        <v>34</v>
      </c>
      <c r="B37" s="1">
        <v>200.21209999999999</v>
      </c>
      <c r="C37" s="1">
        <v>-53.559600000000003</v>
      </c>
      <c r="D37" s="1">
        <v>-21.105399999999999</v>
      </c>
      <c r="E37" s="1">
        <v>159.03829999999999</v>
      </c>
      <c r="F37" s="1">
        <v>0.48630000000000001</v>
      </c>
      <c r="G37" s="1">
        <v>119.94670000000001</v>
      </c>
      <c r="H37" s="1">
        <v>47.265599999999999</v>
      </c>
    </row>
    <row r="38" spans="1:8" x14ac:dyDescent="0.25">
      <c r="A38" s="1" t="s">
        <v>1</v>
      </c>
      <c r="B38" s="1">
        <v>253.77160000000001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2.289291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3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458.61</v>
      </c>
      <c r="C43" s="1">
        <v>28.203099999999999</v>
      </c>
      <c r="D43" s="1">
        <v>6.5526999999999997</v>
      </c>
      <c r="E43" s="1">
        <v>570.91229999999996</v>
      </c>
      <c r="F43" s="1">
        <v>0.2959</v>
      </c>
      <c r="G43" s="1">
        <v>406.65719999999999</v>
      </c>
      <c r="H43" s="1">
        <v>94.482100000000003</v>
      </c>
    </row>
    <row r="44" spans="1:8" x14ac:dyDescent="0.25">
      <c r="A44" s="1" t="s">
        <v>17</v>
      </c>
      <c r="B44" s="1">
        <v>590.2192</v>
      </c>
      <c r="C44" s="1">
        <v>159.81139999999999</v>
      </c>
      <c r="D44" s="1">
        <v>37.130299999999998</v>
      </c>
      <c r="E44" s="1">
        <v>460.69740000000002</v>
      </c>
      <c r="F44" s="1">
        <v>0.60599999999999998</v>
      </c>
      <c r="G44" s="1">
        <v>316.70409999999998</v>
      </c>
      <c r="H44" s="1">
        <v>73.582499999999996</v>
      </c>
    </row>
    <row r="45" spans="1:8" x14ac:dyDescent="0.25">
      <c r="A45" s="1" t="s">
        <v>27</v>
      </c>
      <c r="B45" s="1">
        <v>289.25880000000001</v>
      </c>
      <c r="C45" s="1">
        <v>-141.1474</v>
      </c>
      <c r="D45" s="1">
        <v>-32.793999999999997</v>
      </c>
      <c r="E45" s="1">
        <v>309.31939999999997</v>
      </c>
      <c r="F45" s="1">
        <v>0.62590000000000001</v>
      </c>
      <c r="G45" s="1">
        <v>211.21799999999999</v>
      </c>
      <c r="H45" s="1">
        <v>49.073999999999998</v>
      </c>
    </row>
    <row r="46" spans="1:8" x14ac:dyDescent="0.25">
      <c r="A46" s="1" t="s">
        <v>28</v>
      </c>
      <c r="B46" s="1">
        <v>275.7672</v>
      </c>
      <c r="C46" s="1">
        <v>-154.63939999999999</v>
      </c>
      <c r="D46" s="1">
        <v>-35.928600000000003</v>
      </c>
      <c r="E46" s="1">
        <v>321.99439999999998</v>
      </c>
      <c r="F46" s="1">
        <v>0.60440000000000005</v>
      </c>
      <c r="G46" s="1">
        <v>226.7921</v>
      </c>
      <c r="H46" s="1">
        <v>52.692500000000003</v>
      </c>
    </row>
    <row r="47" spans="1:8" x14ac:dyDescent="0.25">
      <c r="A47" s="1" t="s">
        <v>29</v>
      </c>
      <c r="B47" s="1">
        <v>127.4692</v>
      </c>
      <c r="C47" s="1">
        <v>-302.93790000000001</v>
      </c>
      <c r="D47" s="1">
        <v>-70.384100000000004</v>
      </c>
      <c r="E47" s="1">
        <v>425.64080000000001</v>
      </c>
      <c r="F47" s="1">
        <v>0.4768</v>
      </c>
      <c r="G47" s="1">
        <v>314.79509999999999</v>
      </c>
      <c r="H47" s="1">
        <v>73.138999999999996</v>
      </c>
    </row>
    <row r="48" spans="1:8" x14ac:dyDescent="0.25">
      <c r="A48" s="1" t="s">
        <v>18</v>
      </c>
      <c r="B48" s="1">
        <v>201.97669999999999</v>
      </c>
      <c r="C48" s="1">
        <v>-228.43039999999999</v>
      </c>
      <c r="D48" s="1">
        <v>-53.073099999999997</v>
      </c>
      <c r="E48" s="1">
        <v>366.5224</v>
      </c>
      <c r="F48" s="1">
        <v>0.56089999999999995</v>
      </c>
      <c r="G48" s="1">
        <v>265.78019999999998</v>
      </c>
      <c r="H48" s="1">
        <v>61.750900000000001</v>
      </c>
    </row>
    <row r="49" spans="1:8" x14ac:dyDescent="0.25">
      <c r="A49" s="1" t="s">
        <v>30</v>
      </c>
      <c r="B49" s="1">
        <v>229.8493</v>
      </c>
      <c r="C49" s="1">
        <v>-200.55709999999999</v>
      </c>
      <c r="D49" s="1">
        <v>-46.597099999999998</v>
      </c>
      <c r="E49" s="1">
        <v>351.95499999999998</v>
      </c>
      <c r="F49" s="1">
        <v>0.54979999999999996</v>
      </c>
      <c r="G49" s="1">
        <v>246.70310000000001</v>
      </c>
      <c r="H49" s="1">
        <v>57.318600000000004</v>
      </c>
    </row>
    <row r="50" spans="1:8" x14ac:dyDescent="0.25">
      <c r="A50" s="1" t="s">
        <v>19</v>
      </c>
      <c r="B50" s="1">
        <v>203.43600000000001</v>
      </c>
      <c r="C50" s="1">
        <v>-226.9708</v>
      </c>
      <c r="D50" s="1">
        <v>-52.734000000000002</v>
      </c>
      <c r="E50" s="1">
        <v>380.86669999999998</v>
      </c>
      <c r="F50" s="1">
        <v>0.48970000000000002</v>
      </c>
      <c r="G50" s="1">
        <v>267.18150000000003</v>
      </c>
      <c r="H50" s="1">
        <v>62.076500000000003</v>
      </c>
    </row>
    <row r="51" spans="1:8" x14ac:dyDescent="0.25">
      <c r="A51" s="1" t="s">
        <v>20</v>
      </c>
      <c r="B51" s="1">
        <v>239.19829999999999</v>
      </c>
      <c r="C51" s="1">
        <v>-191.20859999999999</v>
      </c>
      <c r="D51" s="1">
        <v>-44.4251</v>
      </c>
      <c r="E51" s="1">
        <v>374.60050000000001</v>
      </c>
      <c r="F51" s="1">
        <v>0.56730000000000003</v>
      </c>
      <c r="G51" s="1">
        <v>260.10359999999997</v>
      </c>
      <c r="H51" s="1">
        <v>60.432000000000002</v>
      </c>
    </row>
    <row r="52" spans="1:8" x14ac:dyDescent="0.25">
      <c r="A52" s="1" t="s">
        <v>31</v>
      </c>
      <c r="B52" s="1">
        <v>811.97900000000004</v>
      </c>
      <c r="C52" s="1">
        <v>381.57220000000001</v>
      </c>
      <c r="D52" s="1">
        <v>88.653800000000004</v>
      </c>
      <c r="E52" s="1">
        <v>639.27949999999998</v>
      </c>
      <c r="F52" s="1">
        <v>0.57130000000000003</v>
      </c>
      <c r="G52" s="1">
        <v>440.9126</v>
      </c>
      <c r="H52" s="1">
        <v>102.4409</v>
      </c>
    </row>
    <row r="53" spans="1:8" x14ac:dyDescent="0.25">
      <c r="A53" s="1" t="s">
        <v>32</v>
      </c>
      <c r="B53" s="1">
        <v>372.60930000000002</v>
      </c>
      <c r="C53" s="1">
        <v>-57.797400000000003</v>
      </c>
      <c r="D53" s="1">
        <v>-13.4285</v>
      </c>
      <c r="E53" s="1">
        <v>307.9744</v>
      </c>
      <c r="F53" s="1">
        <v>0.64880000000000004</v>
      </c>
      <c r="G53" s="1">
        <v>213.68969999999999</v>
      </c>
      <c r="H53" s="1">
        <v>49.648299999999999</v>
      </c>
    </row>
    <row r="54" spans="1:8" x14ac:dyDescent="0.25">
      <c r="A54" s="1" t="s">
        <v>21</v>
      </c>
      <c r="B54" s="1">
        <v>479.77390000000003</v>
      </c>
      <c r="C54" s="1">
        <v>49.367600000000003</v>
      </c>
      <c r="D54" s="1">
        <v>11.47</v>
      </c>
      <c r="E54" s="1">
        <v>302.32</v>
      </c>
      <c r="F54" s="1">
        <v>0.75339999999999996</v>
      </c>
      <c r="G54" s="1">
        <v>209.4119</v>
      </c>
      <c r="H54" s="1">
        <v>48.654400000000003</v>
      </c>
    </row>
    <row r="55" spans="1:8" x14ac:dyDescent="0.25">
      <c r="A55" s="1" t="s">
        <v>22</v>
      </c>
      <c r="B55" s="1">
        <v>260.30009999999999</v>
      </c>
      <c r="C55" s="1">
        <v>-170.107</v>
      </c>
      <c r="D55" s="1">
        <v>-39.522399999999998</v>
      </c>
      <c r="E55" s="1">
        <v>308.3938</v>
      </c>
      <c r="F55" s="1">
        <v>0.64739999999999998</v>
      </c>
      <c r="G55" s="1">
        <v>214.5746</v>
      </c>
      <c r="H55" s="1">
        <v>49.853900000000003</v>
      </c>
    </row>
    <row r="56" spans="1:8" x14ac:dyDescent="0.25">
      <c r="A56" s="1" t="s">
        <v>33</v>
      </c>
      <c r="B56" s="1">
        <v>236.95490000000001</v>
      </c>
      <c r="C56" s="1">
        <v>-193.45179999999999</v>
      </c>
      <c r="D56" s="1">
        <v>-44.946300000000001</v>
      </c>
      <c r="E56" s="1">
        <v>287.90890000000002</v>
      </c>
      <c r="F56" s="1">
        <v>0.72940000000000005</v>
      </c>
      <c r="G56" s="1">
        <v>216.02199999999999</v>
      </c>
      <c r="H56" s="1">
        <v>50.190199999999997</v>
      </c>
    </row>
    <row r="57" spans="1:8" x14ac:dyDescent="0.25">
      <c r="A57" s="1" t="s">
        <v>34</v>
      </c>
      <c r="B57" s="1">
        <v>216.64259999999999</v>
      </c>
      <c r="C57" s="1">
        <v>-213.76429999999999</v>
      </c>
      <c r="D57" s="1">
        <v>-49.665599999999998</v>
      </c>
      <c r="E57" s="1">
        <v>363.47609999999997</v>
      </c>
      <c r="F57" s="1">
        <v>0.51929999999999998</v>
      </c>
      <c r="G57" s="1">
        <v>253.97630000000001</v>
      </c>
      <c r="H57" s="1">
        <v>59.008400000000002</v>
      </c>
    </row>
    <row r="58" spans="1:8" x14ac:dyDescent="0.25">
      <c r="A58" s="1" t="s">
        <v>1</v>
      </c>
      <c r="B58" s="1">
        <v>430.40679999999998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3.035682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14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1188.644</v>
      </c>
      <c r="C63" s="1">
        <v>193.6046</v>
      </c>
      <c r="D63" s="1">
        <v>19.457000000000001</v>
      </c>
      <c r="E63" s="1">
        <v>1130.5233000000001</v>
      </c>
      <c r="F63" s="1">
        <v>0.33479999999999999</v>
      </c>
      <c r="G63" s="1">
        <v>855.46709999999996</v>
      </c>
      <c r="H63" s="1">
        <v>85.973299999999995</v>
      </c>
    </row>
    <row r="64" spans="1:8" x14ac:dyDescent="0.25">
      <c r="A64" s="1" t="s">
        <v>17</v>
      </c>
      <c r="B64" s="1">
        <v>1033.2281</v>
      </c>
      <c r="C64" s="1">
        <v>38.188699999999997</v>
      </c>
      <c r="D64" s="1">
        <v>3.8378999999999999</v>
      </c>
      <c r="E64" s="1">
        <v>711.69529999999997</v>
      </c>
      <c r="F64" s="1">
        <v>0.67330000000000001</v>
      </c>
      <c r="G64" s="1">
        <v>509.82170000000002</v>
      </c>
      <c r="H64" s="1">
        <v>51.236400000000003</v>
      </c>
    </row>
    <row r="65" spans="1:8" x14ac:dyDescent="0.25">
      <c r="A65" s="1" t="s">
        <v>27</v>
      </c>
      <c r="B65" s="1">
        <v>533.22379999999998</v>
      </c>
      <c r="C65" s="1">
        <v>-461.8152</v>
      </c>
      <c r="D65" s="1">
        <v>-46.411799999999999</v>
      </c>
      <c r="E65" s="1">
        <v>683.31880000000001</v>
      </c>
      <c r="F65" s="1">
        <v>0.60750000000000004</v>
      </c>
      <c r="G65" s="1">
        <v>511.97199999999998</v>
      </c>
      <c r="H65" s="1">
        <v>51.452500000000001</v>
      </c>
    </row>
    <row r="66" spans="1:8" x14ac:dyDescent="0.25">
      <c r="A66" s="1" t="s">
        <v>28</v>
      </c>
      <c r="B66" s="1">
        <v>551.86040000000003</v>
      </c>
      <c r="C66" s="1">
        <v>-443.17739999999998</v>
      </c>
      <c r="D66" s="1">
        <v>-44.538699999999999</v>
      </c>
      <c r="E66" s="1">
        <v>764.41740000000004</v>
      </c>
      <c r="F66" s="1">
        <v>0.55940000000000001</v>
      </c>
      <c r="G66" s="1">
        <v>583.35699999999997</v>
      </c>
      <c r="H66" s="1">
        <v>58.626600000000003</v>
      </c>
    </row>
    <row r="67" spans="1:8" x14ac:dyDescent="0.25">
      <c r="A67" s="1" t="s">
        <v>29</v>
      </c>
      <c r="B67" s="1">
        <v>261.32350000000002</v>
      </c>
      <c r="C67" s="1">
        <v>-733.71690000000001</v>
      </c>
      <c r="D67" s="1">
        <v>-73.737499999999997</v>
      </c>
      <c r="E67" s="1">
        <v>940.09029999999996</v>
      </c>
      <c r="F67" s="1">
        <v>0.48520000000000002</v>
      </c>
      <c r="G67" s="1">
        <v>747.73990000000003</v>
      </c>
      <c r="H67" s="1">
        <v>75.146799999999999</v>
      </c>
    </row>
    <row r="68" spans="1:8" x14ac:dyDescent="0.25">
      <c r="A68" s="1" t="s">
        <v>18</v>
      </c>
      <c r="B68" s="1">
        <v>292.02929999999998</v>
      </c>
      <c r="C68" s="1">
        <v>-703.00869999999998</v>
      </c>
      <c r="D68" s="1">
        <v>-70.651399999999995</v>
      </c>
      <c r="E68" s="1">
        <v>888.8732</v>
      </c>
      <c r="F68" s="1">
        <v>0.50829999999999997</v>
      </c>
      <c r="G68" s="1">
        <v>711.32330000000002</v>
      </c>
      <c r="H68" s="1">
        <v>71.486999999999995</v>
      </c>
    </row>
    <row r="69" spans="1:8" x14ac:dyDescent="0.25">
      <c r="A69" s="1" t="s">
        <v>30</v>
      </c>
      <c r="B69" s="1">
        <v>310.69709999999998</v>
      </c>
      <c r="C69" s="1">
        <v>-684.34140000000002</v>
      </c>
      <c r="D69" s="1">
        <v>-68.775400000000005</v>
      </c>
      <c r="E69" s="1">
        <v>891.12139999999999</v>
      </c>
      <c r="F69" s="1">
        <v>0.48799999999999999</v>
      </c>
      <c r="G69" s="1">
        <v>699.28030000000001</v>
      </c>
      <c r="H69" s="1">
        <v>70.276700000000005</v>
      </c>
    </row>
    <row r="70" spans="1:8" x14ac:dyDescent="0.25">
      <c r="A70" s="1" t="s">
        <v>19</v>
      </c>
      <c r="B70" s="1">
        <v>275.5444</v>
      </c>
      <c r="C70" s="1">
        <v>-719.49559999999997</v>
      </c>
      <c r="D70" s="1">
        <v>-72.308300000000003</v>
      </c>
      <c r="E70" s="1">
        <v>927.73850000000004</v>
      </c>
      <c r="F70" s="1">
        <v>0.47160000000000002</v>
      </c>
      <c r="G70" s="1">
        <v>731.1155</v>
      </c>
      <c r="H70" s="1">
        <v>73.476100000000002</v>
      </c>
    </row>
    <row r="71" spans="1:8" x14ac:dyDescent="0.25">
      <c r="A71" s="1" t="s">
        <v>20</v>
      </c>
      <c r="B71" s="1">
        <v>289.55119999999999</v>
      </c>
      <c r="C71" s="1">
        <v>-705.4873</v>
      </c>
      <c r="D71" s="1">
        <v>-70.900499999999994</v>
      </c>
      <c r="E71" s="1">
        <v>904.98009999999999</v>
      </c>
      <c r="F71" s="1">
        <v>0.49869999999999998</v>
      </c>
      <c r="G71" s="1">
        <v>716.36509999999998</v>
      </c>
      <c r="H71" s="1">
        <v>71.993700000000004</v>
      </c>
    </row>
    <row r="72" spans="1:8" x14ac:dyDescent="0.25">
      <c r="A72" s="1" t="s">
        <v>31</v>
      </c>
      <c r="B72" s="1">
        <v>1524.5396000000001</v>
      </c>
      <c r="C72" s="1">
        <v>529.50160000000005</v>
      </c>
      <c r="D72" s="1">
        <v>53.214199999999998</v>
      </c>
      <c r="E72" s="1">
        <v>1094.2805000000001</v>
      </c>
      <c r="F72" s="1">
        <v>0.58399999999999996</v>
      </c>
      <c r="G72" s="1">
        <v>711.43370000000004</v>
      </c>
      <c r="H72" s="1">
        <v>71.498099999999994</v>
      </c>
    </row>
    <row r="73" spans="1:8" x14ac:dyDescent="0.25">
      <c r="A73" s="1" t="s">
        <v>32</v>
      </c>
      <c r="B73" s="1">
        <v>650.7201</v>
      </c>
      <c r="C73" s="1">
        <v>-344.32</v>
      </c>
      <c r="D73" s="1">
        <v>-34.603700000000003</v>
      </c>
      <c r="E73" s="1">
        <v>644.60850000000005</v>
      </c>
      <c r="F73" s="1">
        <v>0.60289999999999999</v>
      </c>
      <c r="G73" s="1">
        <v>471.24590000000001</v>
      </c>
      <c r="H73" s="1">
        <v>47.3596</v>
      </c>
    </row>
    <row r="74" spans="1:8" x14ac:dyDescent="0.25">
      <c r="A74" s="1" t="s">
        <v>21</v>
      </c>
      <c r="B74" s="1">
        <v>2328.8227999999999</v>
      </c>
      <c r="C74" s="1">
        <v>1333.7864</v>
      </c>
      <c r="D74" s="1">
        <v>134.0437</v>
      </c>
      <c r="E74" s="1">
        <v>1640.2765999999999</v>
      </c>
      <c r="F74" s="1">
        <v>0.44690000000000002</v>
      </c>
      <c r="G74" s="1">
        <v>1367.3255999999999</v>
      </c>
      <c r="H74" s="1">
        <v>137.4144</v>
      </c>
    </row>
    <row r="75" spans="1:8" x14ac:dyDescent="0.25">
      <c r="A75" s="1" t="s">
        <v>22</v>
      </c>
      <c r="B75" s="1">
        <v>2606.7687999999998</v>
      </c>
      <c r="C75" s="1">
        <v>1611.7262000000001</v>
      </c>
      <c r="D75" s="1">
        <v>161.97630000000001</v>
      </c>
      <c r="E75" s="1">
        <v>2005.2291</v>
      </c>
      <c r="F75" s="1">
        <v>0.36349999999999999</v>
      </c>
      <c r="G75" s="1">
        <v>1630.1130000000001</v>
      </c>
      <c r="H75" s="1">
        <v>163.82409999999999</v>
      </c>
    </row>
    <row r="76" spans="1:8" x14ac:dyDescent="0.25">
      <c r="A76" s="1" t="s">
        <v>33</v>
      </c>
      <c r="B76" s="1">
        <v>294.95949999999999</v>
      </c>
      <c r="C76" s="1">
        <v>-700.08130000000006</v>
      </c>
      <c r="D76" s="1">
        <v>-70.357200000000006</v>
      </c>
      <c r="E76" s="1">
        <v>866.37990000000002</v>
      </c>
      <c r="F76" s="1">
        <v>0.52380000000000004</v>
      </c>
      <c r="G76" s="1">
        <v>708.79920000000004</v>
      </c>
      <c r="H76" s="1">
        <v>71.233400000000003</v>
      </c>
    </row>
    <row r="77" spans="1:8" x14ac:dyDescent="0.25">
      <c r="A77" s="1" t="s">
        <v>34</v>
      </c>
      <c r="B77" s="1">
        <v>293.1207</v>
      </c>
      <c r="C77" s="1">
        <v>-701.91780000000006</v>
      </c>
      <c r="D77" s="1">
        <v>-70.541799999999995</v>
      </c>
      <c r="E77" s="1">
        <v>907.89750000000004</v>
      </c>
      <c r="F77" s="1">
        <v>0.48039999999999999</v>
      </c>
      <c r="G77" s="1">
        <v>713.30160000000001</v>
      </c>
      <c r="H77" s="1">
        <v>71.6858</v>
      </c>
    </row>
    <row r="78" spans="1:8" x14ac:dyDescent="0.25">
      <c r="A78" s="1" t="s">
        <v>1</v>
      </c>
      <c r="B78" s="1">
        <v>995.03840000000002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3.9216510000000002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5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1420.4014</v>
      </c>
      <c r="C83" s="1">
        <v>238.0984</v>
      </c>
      <c r="D83" s="1">
        <v>20.138500000000001</v>
      </c>
      <c r="E83" s="1">
        <v>1291.479</v>
      </c>
      <c r="F83" s="1">
        <v>0.33610000000000001</v>
      </c>
      <c r="G83" s="1">
        <v>975.9683</v>
      </c>
      <c r="H83" s="1">
        <v>82.547899999999998</v>
      </c>
    </row>
    <row r="84" spans="1:8" x14ac:dyDescent="0.25">
      <c r="A84" s="1" t="s">
        <v>17</v>
      </c>
      <c r="B84" s="1">
        <v>1133.4049</v>
      </c>
      <c r="C84" s="1">
        <v>-48.900399999999998</v>
      </c>
      <c r="D84" s="1">
        <v>-4.1360000000000001</v>
      </c>
      <c r="E84" s="1">
        <v>801.30579999999998</v>
      </c>
      <c r="F84" s="1">
        <v>0.65180000000000005</v>
      </c>
      <c r="G84" s="1">
        <v>583.43039999999996</v>
      </c>
      <c r="H84" s="1">
        <v>49.346800000000002</v>
      </c>
    </row>
    <row r="85" spans="1:8" x14ac:dyDescent="0.25">
      <c r="A85" s="1" t="s">
        <v>27</v>
      </c>
      <c r="B85" s="1">
        <v>578.07150000000001</v>
      </c>
      <c r="C85" s="1">
        <v>-604.23429999999996</v>
      </c>
      <c r="D85" s="1">
        <v>-51.106499999999997</v>
      </c>
      <c r="E85" s="1">
        <v>830.24530000000004</v>
      </c>
      <c r="F85" s="1">
        <v>0.57420000000000004</v>
      </c>
      <c r="G85" s="1">
        <v>644.99810000000002</v>
      </c>
      <c r="H85" s="1">
        <v>54.554299999999998</v>
      </c>
    </row>
    <row r="86" spans="1:8" x14ac:dyDescent="0.25">
      <c r="A86" s="1" t="s">
        <v>28</v>
      </c>
      <c r="B86" s="1">
        <v>597.24549999999999</v>
      </c>
      <c r="C86" s="1">
        <v>-585.05949999999996</v>
      </c>
      <c r="D86" s="1">
        <v>-49.4846</v>
      </c>
      <c r="E86" s="1">
        <v>916.18259999999998</v>
      </c>
      <c r="F86" s="1">
        <v>0.53380000000000005</v>
      </c>
      <c r="G86" s="1">
        <v>714.84810000000004</v>
      </c>
      <c r="H86" s="1">
        <v>60.462200000000003</v>
      </c>
    </row>
    <row r="87" spans="1:8" x14ac:dyDescent="0.25">
      <c r="A87" s="1" t="s">
        <v>29</v>
      </c>
      <c r="B87" s="1">
        <v>294.93169999999998</v>
      </c>
      <c r="C87" s="1">
        <v>-887.37329999999997</v>
      </c>
      <c r="D87" s="1">
        <v>-75.054500000000004</v>
      </c>
      <c r="E87" s="1">
        <v>1108.4158</v>
      </c>
      <c r="F87" s="1">
        <v>0.47539999999999999</v>
      </c>
      <c r="G87" s="1">
        <v>905.78890000000001</v>
      </c>
      <c r="H87" s="1">
        <v>76.612099999999998</v>
      </c>
    </row>
    <row r="88" spans="1:8" x14ac:dyDescent="0.25">
      <c r="A88" s="1" t="s">
        <v>18</v>
      </c>
      <c r="B88" s="1">
        <v>325.21800000000002</v>
      </c>
      <c r="C88" s="1">
        <v>-857.08759999999995</v>
      </c>
      <c r="D88" s="1">
        <v>-72.492900000000006</v>
      </c>
      <c r="E88" s="1">
        <v>1051.7660000000001</v>
      </c>
      <c r="F88" s="1">
        <v>0.49619999999999997</v>
      </c>
      <c r="G88" s="1">
        <v>863.83140000000003</v>
      </c>
      <c r="H88" s="1">
        <v>73.063299999999998</v>
      </c>
    </row>
    <row r="89" spans="1:8" x14ac:dyDescent="0.25">
      <c r="A89" s="1" t="s">
        <v>30</v>
      </c>
      <c r="B89" s="1">
        <v>322.1148</v>
      </c>
      <c r="C89" s="1">
        <v>-860.18949999999995</v>
      </c>
      <c r="D89" s="1">
        <v>-72.755300000000005</v>
      </c>
      <c r="E89" s="1">
        <v>1070.1448</v>
      </c>
      <c r="F89" s="1">
        <v>0.47410000000000002</v>
      </c>
      <c r="G89" s="1">
        <v>869.60440000000006</v>
      </c>
      <c r="H89" s="1">
        <v>73.551599999999993</v>
      </c>
    </row>
    <row r="90" spans="1:8" x14ac:dyDescent="0.25">
      <c r="A90" s="1" t="s">
        <v>19</v>
      </c>
      <c r="B90" s="1">
        <v>284.02600000000001</v>
      </c>
      <c r="C90" s="1">
        <v>-898.27909999999997</v>
      </c>
      <c r="D90" s="1">
        <v>-75.976900000000001</v>
      </c>
      <c r="E90" s="1">
        <v>1107.8003000000001</v>
      </c>
      <c r="F90" s="1">
        <v>0.46210000000000001</v>
      </c>
      <c r="G90" s="1">
        <v>904.33619999999996</v>
      </c>
      <c r="H90" s="1">
        <v>76.489199999999997</v>
      </c>
    </row>
    <row r="91" spans="1:8" x14ac:dyDescent="0.25">
      <c r="A91" s="1" t="s">
        <v>20</v>
      </c>
      <c r="B91" s="1">
        <v>331.9513</v>
      </c>
      <c r="C91" s="1">
        <v>-850.35239999999999</v>
      </c>
      <c r="D91" s="1">
        <v>-71.923199999999994</v>
      </c>
      <c r="E91" s="1">
        <v>1058.3279</v>
      </c>
      <c r="F91" s="1">
        <v>0.48649999999999999</v>
      </c>
      <c r="G91" s="1">
        <v>859.77110000000005</v>
      </c>
      <c r="H91" s="1">
        <v>72.719899999999996</v>
      </c>
    </row>
    <row r="92" spans="1:8" x14ac:dyDescent="0.25">
      <c r="A92" s="1" t="s">
        <v>31</v>
      </c>
      <c r="B92" s="1">
        <v>1706.0074</v>
      </c>
      <c r="C92" s="1">
        <v>523.70280000000002</v>
      </c>
      <c r="D92" s="1">
        <v>44.295099999999998</v>
      </c>
      <c r="E92" s="1">
        <v>1219.0758000000001</v>
      </c>
      <c r="F92" s="1">
        <v>0.57299999999999995</v>
      </c>
      <c r="G92" s="1">
        <v>780.68849999999998</v>
      </c>
      <c r="H92" s="1">
        <v>66.031000000000006</v>
      </c>
    </row>
    <row r="93" spans="1:8" x14ac:dyDescent="0.25">
      <c r="A93" s="1" t="s">
        <v>32</v>
      </c>
      <c r="B93" s="1">
        <v>725.62850000000003</v>
      </c>
      <c r="C93" s="1">
        <v>-456.67579999999998</v>
      </c>
      <c r="D93" s="1">
        <v>-38.625900000000001</v>
      </c>
      <c r="E93" s="1">
        <v>768.20569999999998</v>
      </c>
      <c r="F93" s="1">
        <v>0.57469999999999999</v>
      </c>
      <c r="G93" s="1">
        <v>576.13610000000006</v>
      </c>
      <c r="H93" s="1">
        <v>48.729900000000001</v>
      </c>
    </row>
    <row r="94" spans="1:8" x14ac:dyDescent="0.25">
      <c r="A94" s="1" t="s">
        <v>21</v>
      </c>
      <c r="B94" s="1">
        <v>3022.0925000000002</v>
      </c>
      <c r="C94" s="1">
        <v>1839.7819</v>
      </c>
      <c r="D94" s="1">
        <v>155.6097</v>
      </c>
      <c r="E94" s="1">
        <v>2198.8896</v>
      </c>
      <c r="F94" s="1">
        <v>0.3831</v>
      </c>
      <c r="G94" s="1">
        <v>1866.8441</v>
      </c>
      <c r="H94" s="1">
        <v>157.89869999999999</v>
      </c>
    </row>
    <row r="95" spans="1:8" x14ac:dyDescent="0.25">
      <c r="A95" s="1" t="s">
        <v>22</v>
      </c>
      <c r="B95" s="1">
        <v>3931.6125000000002</v>
      </c>
      <c r="C95" s="1">
        <v>2749.3157000000001</v>
      </c>
      <c r="D95" s="1">
        <v>232.5386</v>
      </c>
      <c r="E95" s="1">
        <v>3261.1765</v>
      </c>
      <c r="F95" s="1">
        <v>0.27060000000000001</v>
      </c>
      <c r="G95" s="1">
        <v>2751.9697000000001</v>
      </c>
      <c r="H95" s="1">
        <v>232.76300000000001</v>
      </c>
    </row>
    <row r="96" spans="1:8" x14ac:dyDescent="0.25">
      <c r="A96" s="1" t="s">
        <v>33</v>
      </c>
      <c r="B96" s="1">
        <v>329.48790000000002</v>
      </c>
      <c r="C96" s="1">
        <v>-852.81790000000001</v>
      </c>
      <c r="D96" s="1">
        <v>-72.131799999999998</v>
      </c>
      <c r="E96" s="1">
        <v>1028.9459999999999</v>
      </c>
      <c r="F96" s="1">
        <v>0.50449999999999995</v>
      </c>
      <c r="G96" s="1">
        <v>860.19209999999998</v>
      </c>
      <c r="H96" s="1">
        <v>72.755499999999998</v>
      </c>
    </row>
    <row r="97" spans="1:8" x14ac:dyDescent="0.25">
      <c r="A97" s="1" t="s">
        <v>34</v>
      </c>
      <c r="B97" s="1">
        <v>303.07040000000001</v>
      </c>
      <c r="C97" s="1">
        <v>-879.23490000000004</v>
      </c>
      <c r="D97" s="1">
        <v>-74.366100000000003</v>
      </c>
      <c r="E97" s="1">
        <v>1087.624</v>
      </c>
      <c r="F97" s="1">
        <v>0.46860000000000002</v>
      </c>
      <c r="G97" s="1">
        <v>885.46159999999998</v>
      </c>
      <c r="H97" s="1">
        <v>74.892799999999994</v>
      </c>
    </row>
    <row r="98" spans="1:8" x14ac:dyDescent="0.25">
      <c r="A98" s="1" t="s">
        <v>1</v>
      </c>
      <c r="B98" s="1">
        <v>1182.3053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4.3153709999999998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 t="s">
        <v>6</v>
      </c>
      <c r="B101" s="1"/>
      <c r="C101" s="1"/>
      <c r="D101" s="1"/>
      <c r="E101" s="1"/>
      <c r="F101" s="1"/>
      <c r="G101" s="1"/>
      <c r="H101" s="1"/>
    </row>
    <row r="102" spans="1:8" x14ac:dyDescent="0.25">
      <c r="A102" s="1" t="s">
        <v>23</v>
      </c>
      <c r="B102" s="1" t="s">
        <v>15</v>
      </c>
      <c r="C102" s="1" t="s">
        <v>57</v>
      </c>
      <c r="D102" s="1" t="s">
        <v>24</v>
      </c>
      <c r="E102" s="1" t="s">
        <v>16</v>
      </c>
      <c r="F102" s="1" t="s">
        <v>25</v>
      </c>
      <c r="G102" s="1" t="s">
        <v>58</v>
      </c>
      <c r="H102" s="1" t="s">
        <v>13</v>
      </c>
    </row>
    <row r="103" spans="1:8" x14ac:dyDescent="0.25">
      <c r="A103" s="1" t="s">
        <v>26</v>
      </c>
      <c r="B103" s="1">
        <v>1053.5844</v>
      </c>
      <c r="C103" s="1">
        <v>-198.95740000000001</v>
      </c>
      <c r="D103" s="1">
        <v>-15.8843</v>
      </c>
      <c r="E103" s="1">
        <v>1103.1946</v>
      </c>
      <c r="F103" s="1">
        <v>0.43390000000000001</v>
      </c>
      <c r="G103" s="1">
        <v>856.9828</v>
      </c>
      <c r="H103" s="1">
        <v>68.419600000000003</v>
      </c>
    </row>
    <row r="104" spans="1:8" x14ac:dyDescent="0.25">
      <c r="A104" s="1" t="s">
        <v>17</v>
      </c>
      <c r="B104" s="1">
        <v>976.12929999999994</v>
      </c>
      <c r="C104" s="1">
        <v>-276.41239999999999</v>
      </c>
      <c r="D104" s="1">
        <v>-22.068100000000001</v>
      </c>
      <c r="E104" s="1">
        <v>827.4126</v>
      </c>
      <c r="F104" s="1">
        <v>0.64790000000000003</v>
      </c>
      <c r="G104" s="1">
        <v>601.47479999999996</v>
      </c>
      <c r="H104" s="1">
        <v>48.020400000000002</v>
      </c>
    </row>
    <row r="105" spans="1:8" x14ac:dyDescent="0.25">
      <c r="A105" s="1" t="s">
        <v>27</v>
      </c>
      <c r="B105" s="1">
        <v>728.60670000000005</v>
      </c>
      <c r="C105" s="1">
        <v>-523.93430000000001</v>
      </c>
      <c r="D105" s="1">
        <v>-41.829700000000003</v>
      </c>
      <c r="E105" s="1">
        <v>836.62459999999999</v>
      </c>
      <c r="F105" s="1">
        <v>0.59589999999999999</v>
      </c>
      <c r="G105" s="1">
        <v>612.94169999999997</v>
      </c>
      <c r="H105" s="1">
        <v>48.935899999999997</v>
      </c>
    </row>
    <row r="106" spans="1:8" x14ac:dyDescent="0.25">
      <c r="A106" s="1" t="s">
        <v>28</v>
      </c>
      <c r="B106" s="1">
        <v>515.52800000000002</v>
      </c>
      <c r="C106" s="1">
        <v>-737.01459999999997</v>
      </c>
      <c r="D106" s="1">
        <v>-58.8416</v>
      </c>
      <c r="E106" s="1">
        <v>1021.6426</v>
      </c>
      <c r="F106" s="1">
        <v>0.51819999999999999</v>
      </c>
      <c r="G106" s="1">
        <v>789.60699999999997</v>
      </c>
      <c r="H106" s="1">
        <v>63.040399999999998</v>
      </c>
    </row>
    <row r="107" spans="1:8" x14ac:dyDescent="0.25">
      <c r="A107" s="1" t="s">
        <v>29</v>
      </c>
      <c r="B107" s="1">
        <v>2480.6970000000001</v>
      </c>
      <c r="C107" s="1">
        <v>1228.1528000000001</v>
      </c>
      <c r="D107" s="1">
        <v>98.052999999999997</v>
      </c>
      <c r="E107" s="1">
        <v>3288.4319</v>
      </c>
      <c r="F107" s="1">
        <v>0.27400000000000002</v>
      </c>
      <c r="G107" s="1">
        <v>1736.6873000000001</v>
      </c>
      <c r="H107" s="1">
        <v>138.6532</v>
      </c>
    </row>
    <row r="108" spans="1:8" x14ac:dyDescent="0.25">
      <c r="A108" s="1" t="s">
        <v>18</v>
      </c>
      <c r="B108" s="1">
        <v>403.12819999999999</v>
      </c>
      <c r="C108" s="1">
        <v>-849.41579999999999</v>
      </c>
      <c r="D108" s="1">
        <v>-67.8155</v>
      </c>
      <c r="E108" s="1">
        <v>1096.1315999999999</v>
      </c>
      <c r="F108" s="1">
        <v>0.49809999999999999</v>
      </c>
      <c r="G108" s="1">
        <v>867.24770000000001</v>
      </c>
      <c r="H108" s="1">
        <v>69.239099999999993</v>
      </c>
    </row>
    <row r="109" spans="1:8" x14ac:dyDescent="0.25">
      <c r="A109" s="1" t="s">
        <v>30</v>
      </c>
      <c r="B109" s="1">
        <v>332.09309999999999</v>
      </c>
      <c r="C109" s="1">
        <v>-920.44870000000003</v>
      </c>
      <c r="D109" s="1">
        <v>-73.486599999999996</v>
      </c>
      <c r="E109" s="1">
        <v>1164.2734</v>
      </c>
      <c r="F109" s="1">
        <v>0.47549999999999998</v>
      </c>
      <c r="G109" s="1">
        <v>926.79750000000001</v>
      </c>
      <c r="H109" s="1">
        <v>73.993399999999994</v>
      </c>
    </row>
    <row r="110" spans="1:8" x14ac:dyDescent="0.25">
      <c r="A110" s="1" t="s">
        <v>19</v>
      </c>
      <c r="B110" s="1">
        <v>289.7756</v>
      </c>
      <c r="C110" s="1">
        <v>-962.76430000000005</v>
      </c>
      <c r="D110" s="1">
        <v>-76.864900000000006</v>
      </c>
      <c r="E110" s="1">
        <v>1202.0800999999999</v>
      </c>
      <c r="F110" s="1">
        <v>0.46489999999999998</v>
      </c>
      <c r="G110" s="1">
        <v>966.37189999999998</v>
      </c>
      <c r="H110" s="1">
        <v>77.153000000000006</v>
      </c>
    </row>
    <row r="111" spans="1:8" x14ac:dyDescent="0.25">
      <c r="A111" s="1" t="s">
        <v>20</v>
      </c>
      <c r="B111" s="1">
        <v>749.77160000000003</v>
      </c>
      <c r="C111" s="1">
        <v>-502.7697</v>
      </c>
      <c r="D111" s="1">
        <v>-40.14</v>
      </c>
      <c r="E111" s="1">
        <v>876.87689999999998</v>
      </c>
      <c r="F111" s="1">
        <v>0.56899999999999995</v>
      </c>
      <c r="G111" s="1">
        <v>639.1395</v>
      </c>
      <c r="H111" s="1">
        <v>51.027500000000003</v>
      </c>
    </row>
    <row r="112" spans="1:8" x14ac:dyDescent="0.25">
      <c r="A112" s="1" t="s">
        <v>31</v>
      </c>
      <c r="B112" s="1">
        <v>1255.6605999999999</v>
      </c>
      <c r="C112" s="1">
        <v>3.1177999999999999</v>
      </c>
      <c r="D112" s="1">
        <v>0.24890000000000001</v>
      </c>
      <c r="E112" s="1">
        <v>800.5317</v>
      </c>
      <c r="F112" s="1">
        <v>0.72570000000000001</v>
      </c>
      <c r="G112" s="1">
        <v>577.64980000000003</v>
      </c>
      <c r="H112" s="1">
        <v>46.118299999999998</v>
      </c>
    </row>
    <row r="113" spans="1:8" x14ac:dyDescent="0.25">
      <c r="A113" s="1" t="s">
        <v>32</v>
      </c>
      <c r="B113" s="1">
        <v>932.42579999999998</v>
      </c>
      <c r="C113" s="1">
        <v>-320.11829999999998</v>
      </c>
      <c r="D113" s="1">
        <v>-25.557500000000001</v>
      </c>
      <c r="E113" s="1">
        <v>938.92070000000001</v>
      </c>
      <c r="F113" s="1">
        <v>0.50629999999999997</v>
      </c>
      <c r="G113" s="1">
        <v>663.27059999999994</v>
      </c>
      <c r="H113" s="1">
        <v>52.954000000000001</v>
      </c>
    </row>
    <row r="114" spans="1:8" x14ac:dyDescent="0.25">
      <c r="A114" s="1" t="s">
        <v>21</v>
      </c>
      <c r="B114" s="1">
        <v>2438.3552</v>
      </c>
      <c r="C114" s="1">
        <v>1185.8155999999999</v>
      </c>
      <c r="D114" s="1">
        <v>94.672799999999995</v>
      </c>
      <c r="E114" s="1">
        <v>1549.9863</v>
      </c>
      <c r="F114" s="1">
        <v>0.49280000000000002</v>
      </c>
      <c r="G114" s="1">
        <v>1269.2686000000001</v>
      </c>
      <c r="H114" s="1">
        <v>101.3355</v>
      </c>
    </row>
    <row r="115" spans="1:8" x14ac:dyDescent="0.25">
      <c r="A115" s="1" t="s">
        <v>22</v>
      </c>
      <c r="B115" s="1">
        <v>2037.8716999999999</v>
      </c>
      <c r="C115" s="1">
        <v>785.33199999999999</v>
      </c>
      <c r="D115" s="1">
        <v>62.699100000000001</v>
      </c>
      <c r="E115" s="1">
        <v>1300.9672</v>
      </c>
      <c r="F115" s="1">
        <v>0.47570000000000001</v>
      </c>
      <c r="G115" s="1">
        <v>973.02840000000003</v>
      </c>
      <c r="H115" s="1">
        <v>77.684399999999997</v>
      </c>
    </row>
    <row r="116" spans="1:8" x14ac:dyDescent="0.25">
      <c r="A116" s="1" t="s">
        <v>33</v>
      </c>
      <c r="B116" s="1">
        <v>331.98480000000001</v>
      </c>
      <c r="C116" s="1">
        <v>-920.5566</v>
      </c>
      <c r="D116" s="1">
        <v>-73.495199999999997</v>
      </c>
      <c r="E116" s="1">
        <v>1127.2030999999999</v>
      </c>
      <c r="F116" s="1">
        <v>0.49969999999999998</v>
      </c>
      <c r="G116" s="1">
        <v>925.11770000000001</v>
      </c>
      <c r="H116" s="1">
        <v>73.859300000000005</v>
      </c>
    </row>
    <row r="117" spans="1:8" x14ac:dyDescent="0.25">
      <c r="A117" s="1" t="s">
        <v>34</v>
      </c>
      <c r="B117" s="1">
        <v>310.93459999999999</v>
      </c>
      <c r="C117" s="1">
        <v>-941.60530000000006</v>
      </c>
      <c r="D117" s="1">
        <v>-75.175700000000006</v>
      </c>
      <c r="E117" s="1">
        <v>1182.0060000000001</v>
      </c>
      <c r="F117" s="1">
        <v>0.47070000000000001</v>
      </c>
      <c r="G117" s="1">
        <v>945.55359999999996</v>
      </c>
      <c r="H117" s="1">
        <v>75.490899999999996</v>
      </c>
    </row>
    <row r="118" spans="1:8" x14ac:dyDescent="0.25">
      <c r="A118" s="1" t="s">
        <v>1</v>
      </c>
      <c r="B118" s="1">
        <v>1252.5402999999999</v>
      </c>
      <c r="C118" s="1"/>
      <c r="D118" s="1"/>
      <c r="E118" s="1"/>
      <c r="F118" s="1"/>
      <c r="G118" s="1"/>
      <c r="H118" s="1"/>
    </row>
    <row r="119" spans="1:8" x14ac:dyDescent="0.25">
      <c r="A119" s="1" t="s">
        <v>35</v>
      </c>
      <c r="B119" s="1">
        <v>3.351839</v>
      </c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 t="s">
        <v>7</v>
      </c>
      <c r="B121" s="1"/>
      <c r="C121" s="1"/>
      <c r="D121" s="1"/>
      <c r="E121" s="1"/>
      <c r="F121" s="1"/>
      <c r="G121" s="1"/>
      <c r="H121" s="1"/>
    </row>
    <row r="122" spans="1:8" x14ac:dyDescent="0.25">
      <c r="A122" s="1" t="s">
        <v>23</v>
      </c>
      <c r="B122" s="1" t="s">
        <v>15</v>
      </c>
      <c r="C122" s="1" t="s">
        <v>57</v>
      </c>
      <c r="D122" s="1" t="s">
        <v>24</v>
      </c>
      <c r="E122" s="1" t="s">
        <v>16</v>
      </c>
      <c r="F122" s="1" t="s">
        <v>25</v>
      </c>
      <c r="G122" s="1" t="s">
        <v>58</v>
      </c>
      <c r="H122" s="1" t="s">
        <v>13</v>
      </c>
    </row>
    <row r="123" spans="1:8" x14ac:dyDescent="0.25">
      <c r="A123" s="1" t="s">
        <v>26</v>
      </c>
      <c r="B123" s="1">
        <v>612.81479999999999</v>
      </c>
      <c r="C123" s="1">
        <v>-172.05609999999999</v>
      </c>
      <c r="D123" s="1">
        <v>-21.921600000000002</v>
      </c>
      <c r="E123" s="1">
        <v>771.66800000000001</v>
      </c>
      <c r="F123" s="1">
        <v>0.40510000000000002</v>
      </c>
      <c r="G123" s="1">
        <v>583.95630000000006</v>
      </c>
      <c r="H123" s="1">
        <v>74.401499999999999</v>
      </c>
    </row>
    <row r="124" spans="1:8" x14ac:dyDescent="0.25">
      <c r="A124" s="1" t="s">
        <v>17</v>
      </c>
      <c r="B124" s="1">
        <v>756.35270000000003</v>
      </c>
      <c r="C124" s="1">
        <v>-28.5185</v>
      </c>
      <c r="D124" s="1">
        <v>-3.6335000000000002</v>
      </c>
      <c r="E124" s="1">
        <v>548.99130000000002</v>
      </c>
      <c r="F124" s="1">
        <v>0.7228</v>
      </c>
      <c r="G124" s="1">
        <v>384.45339999999999</v>
      </c>
      <c r="H124" s="1">
        <v>48.982999999999997</v>
      </c>
    </row>
    <row r="125" spans="1:8" x14ac:dyDescent="0.25">
      <c r="A125" s="1" t="s">
        <v>27</v>
      </c>
      <c r="B125" s="1">
        <v>561.98019999999997</v>
      </c>
      <c r="C125" s="1">
        <v>-222.8913</v>
      </c>
      <c r="D125" s="1">
        <v>-28.398399999999999</v>
      </c>
      <c r="E125" s="1">
        <v>492.7516</v>
      </c>
      <c r="F125" s="1">
        <v>0.68859999999999999</v>
      </c>
      <c r="G125" s="1">
        <v>342.85590000000002</v>
      </c>
      <c r="H125" s="1">
        <v>43.683</v>
      </c>
    </row>
    <row r="126" spans="1:8" x14ac:dyDescent="0.25">
      <c r="A126" s="1" t="s">
        <v>28</v>
      </c>
      <c r="B126" s="1">
        <v>394.57870000000003</v>
      </c>
      <c r="C126" s="1">
        <v>-390.2921</v>
      </c>
      <c r="D126" s="1">
        <v>-49.726799999999997</v>
      </c>
      <c r="E126" s="1">
        <v>624.16959999999995</v>
      </c>
      <c r="F126" s="1">
        <v>0.56230000000000002</v>
      </c>
      <c r="G126" s="1">
        <v>450.41860000000003</v>
      </c>
      <c r="H126" s="1">
        <v>57.387500000000003</v>
      </c>
    </row>
    <row r="127" spans="1:8" x14ac:dyDescent="0.25">
      <c r="A127" s="1" t="s">
        <v>29</v>
      </c>
      <c r="B127" s="1">
        <v>876.62599999999998</v>
      </c>
      <c r="C127" s="1">
        <v>91.753299999999996</v>
      </c>
      <c r="D127" s="1">
        <v>11.690200000000001</v>
      </c>
      <c r="E127" s="1">
        <v>889.08069999999998</v>
      </c>
      <c r="F127" s="1">
        <v>0.56169999999999998</v>
      </c>
      <c r="G127" s="1">
        <v>534.33780000000002</v>
      </c>
      <c r="H127" s="1">
        <v>68.079599999999999</v>
      </c>
    </row>
    <row r="128" spans="1:8" x14ac:dyDescent="0.25">
      <c r="A128" s="1" t="s">
        <v>18</v>
      </c>
      <c r="B128" s="1">
        <v>241.03899999999999</v>
      </c>
      <c r="C128" s="1">
        <v>-543.83259999999996</v>
      </c>
      <c r="D128" s="1">
        <v>-69.289299999999997</v>
      </c>
      <c r="E128" s="1">
        <v>729.54110000000003</v>
      </c>
      <c r="F128" s="1">
        <v>0.50760000000000005</v>
      </c>
      <c r="G128" s="1">
        <v>554.93330000000003</v>
      </c>
      <c r="H128" s="1">
        <v>70.703699999999998</v>
      </c>
    </row>
    <row r="129" spans="1:8" x14ac:dyDescent="0.25">
      <c r="A129" s="1" t="s">
        <v>30</v>
      </c>
      <c r="B129" s="1">
        <v>278.14960000000002</v>
      </c>
      <c r="C129" s="1">
        <v>-506.72039999999998</v>
      </c>
      <c r="D129" s="1">
        <v>-64.560900000000004</v>
      </c>
      <c r="E129" s="1">
        <v>708.5779</v>
      </c>
      <c r="F129" s="1">
        <v>0.51280000000000003</v>
      </c>
      <c r="G129" s="1">
        <v>524.75620000000004</v>
      </c>
      <c r="H129" s="1">
        <v>66.858800000000002</v>
      </c>
    </row>
    <row r="130" spans="1:8" x14ac:dyDescent="0.25">
      <c r="A130" s="1" t="s">
        <v>19</v>
      </c>
      <c r="B130" s="1">
        <v>251.4023</v>
      </c>
      <c r="C130" s="1">
        <v>-533.47</v>
      </c>
      <c r="D130" s="1">
        <v>-67.969099999999997</v>
      </c>
      <c r="E130" s="1">
        <v>734.8193</v>
      </c>
      <c r="F130" s="1">
        <v>0.49409999999999998</v>
      </c>
      <c r="G130" s="1">
        <v>546.22550000000001</v>
      </c>
      <c r="H130" s="1">
        <v>69.594200000000001</v>
      </c>
    </row>
    <row r="131" spans="1:8" x14ac:dyDescent="0.25">
      <c r="A131" s="1" t="s">
        <v>20</v>
      </c>
      <c r="B131" s="1">
        <v>440.65269999999998</v>
      </c>
      <c r="C131" s="1">
        <v>-344.21859999999998</v>
      </c>
      <c r="D131" s="1">
        <v>-43.856699999999996</v>
      </c>
      <c r="E131" s="1">
        <v>594.16139999999996</v>
      </c>
      <c r="F131" s="1">
        <v>0.60780000000000001</v>
      </c>
      <c r="G131" s="1">
        <v>418.53120000000001</v>
      </c>
      <c r="H131" s="1">
        <v>53.324800000000003</v>
      </c>
    </row>
    <row r="132" spans="1:8" x14ac:dyDescent="0.25">
      <c r="A132" s="1" t="s">
        <v>31</v>
      </c>
      <c r="B132" s="1">
        <v>904.35299999999995</v>
      </c>
      <c r="C132" s="1">
        <v>119.4819</v>
      </c>
      <c r="D132" s="1">
        <v>15.223100000000001</v>
      </c>
      <c r="E132" s="1">
        <v>579.53629999999998</v>
      </c>
      <c r="F132" s="1">
        <v>0.74209999999999998</v>
      </c>
      <c r="G132" s="1">
        <v>396.95100000000002</v>
      </c>
      <c r="H132" s="1">
        <v>50.575299999999999</v>
      </c>
    </row>
    <row r="133" spans="1:8" x14ac:dyDescent="0.25">
      <c r="A133" s="1" t="s">
        <v>32</v>
      </c>
      <c r="B133" s="1">
        <v>750.70180000000005</v>
      </c>
      <c r="C133" s="1">
        <v>-34.1678</v>
      </c>
      <c r="D133" s="1">
        <v>-4.3532999999999999</v>
      </c>
      <c r="E133" s="1">
        <v>592.57039999999995</v>
      </c>
      <c r="F133" s="1">
        <v>0.57120000000000004</v>
      </c>
      <c r="G133" s="1">
        <v>413.63130000000001</v>
      </c>
      <c r="H133" s="1">
        <v>52.700499999999998</v>
      </c>
    </row>
    <row r="134" spans="1:8" x14ac:dyDescent="0.25">
      <c r="A134" s="1" t="s">
        <v>21</v>
      </c>
      <c r="B134" s="1">
        <v>1368.9115999999999</v>
      </c>
      <c r="C134" s="1">
        <v>584.04369999999994</v>
      </c>
      <c r="D134" s="1">
        <v>74.412599999999998</v>
      </c>
      <c r="E134" s="1">
        <v>858.89290000000005</v>
      </c>
      <c r="F134" s="1">
        <v>0.58030000000000004</v>
      </c>
      <c r="G134" s="1">
        <v>681.84900000000005</v>
      </c>
      <c r="H134" s="1">
        <v>86.873900000000006</v>
      </c>
    </row>
    <row r="135" spans="1:8" x14ac:dyDescent="0.25">
      <c r="A135" s="1" t="s">
        <v>22</v>
      </c>
      <c r="B135" s="1">
        <v>399.06630000000001</v>
      </c>
      <c r="C135" s="1">
        <v>-385.80329999999998</v>
      </c>
      <c r="D135" s="1">
        <v>-49.154899999999998</v>
      </c>
      <c r="E135" s="1">
        <v>608.92700000000002</v>
      </c>
      <c r="F135" s="1">
        <v>0.55169999999999997</v>
      </c>
      <c r="G135" s="1">
        <v>431.93759999999997</v>
      </c>
      <c r="H135" s="1">
        <v>55.032899999999998</v>
      </c>
    </row>
    <row r="136" spans="1:8" x14ac:dyDescent="0.25">
      <c r="A136" s="1" t="s">
        <v>33</v>
      </c>
      <c r="B136" s="1">
        <v>270.86090000000002</v>
      </c>
      <c r="C136" s="1">
        <v>-514.00980000000004</v>
      </c>
      <c r="D136" s="1">
        <v>-65.489599999999996</v>
      </c>
      <c r="E136" s="1">
        <v>672.59720000000004</v>
      </c>
      <c r="F136" s="1">
        <v>0.55649999999999999</v>
      </c>
      <c r="G136" s="1">
        <v>522.79459999999995</v>
      </c>
      <c r="H136" s="1">
        <v>66.608900000000006</v>
      </c>
    </row>
    <row r="137" spans="1:8" x14ac:dyDescent="0.25">
      <c r="A137" s="1" t="s">
        <v>34</v>
      </c>
      <c r="B137" s="1">
        <v>264.77530000000002</v>
      </c>
      <c r="C137" s="1">
        <v>-520.09450000000004</v>
      </c>
      <c r="D137" s="1">
        <v>-66.264899999999997</v>
      </c>
      <c r="E137" s="1">
        <v>720.16369999999995</v>
      </c>
      <c r="F137" s="1">
        <v>0.50390000000000001</v>
      </c>
      <c r="G137" s="1">
        <v>533.65319999999997</v>
      </c>
      <c r="H137" s="1">
        <v>67.992400000000004</v>
      </c>
    </row>
    <row r="138" spans="1:8" x14ac:dyDescent="0.25">
      <c r="A138" s="1" t="s">
        <v>1</v>
      </c>
      <c r="B138" s="1">
        <v>784.87189999999998</v>
      </c>
      <c r="C138" s="1"/>
      <c r="D138" s="1"/>
      <c r="E138" s="1"/>
      <c r="F138" s="1"/>
      <c r="G138" s="1"/>
      <c r="H138" s="1"/>
    </row>
    <row r="139" spans="1:8" x14ac:dyDescent="0.25">
      <c r="A139" s="1" t="s">
        <v>35</v>
      </c>
      <c r="B139" s="1">
        <v>2.8998020000000002</v>
      </c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 t="s">
        <v>8</v>
      </c>
      <c r="B141" s="1"/>
      <c r="C141" s="1"/>
      <c r="D141" s="1"/>
      <c r="E141" s="1"/>
      <c r="F141" s="1"/>
      <c r="G141" s="1"/>
      <c r="H141" s="1"/>
    </row>
    <row r="142" spans="1:8" x14ac:dyDescent="0.25">
      <c r="A142" s="1" t="s">
        <v>23</v>
      </c>
      <c r="B142" s="1" t="s">
        <v>15</v>
      </c>
      <c r="C142" s="1" t="s">
        <v>57</v>
      </c>
      <c r="D142" s="1" t="s">
        <v>24</v>
      </c>
      <c r="E142" s="1" t="s">
        <v>16</v>
      </c>
      <c r="F142" s="1" t="s">
        <v>25</v>
      </c>
      <c r="G142" s="1" t="s">
        <v>58</v>
      </c>
      <c r="H142" s="1" t="s">
        <v>13</v>
      </c>
    </row>
    <row r="143" spans="1:8" x14ac:dyDescent="0.25">
      <c r="A143" s="1" t="s">
        <v>26</v>
      </c>
      <c r="B143" s="1">
        <v>372.03879999999998</v>
      </c>
      <c r="C143" s="1">
        <v>-66.0197</v>
      </c>
      <c r="D143" s="1">
        <v>-15.071</v>
      </c>
      <c r="E143" s="1">
        <v>492.83409999999998</v>
      </c>
      <c r="F143" s="1">
        <v>0.34210000000000002</v>
      </c>
      <c r="G143" s="1">
        <v>358.61759999999998</v>
      </c>
      <c r="H143" s="1">
        <v>81.865200000000002</v>
      </c>
    </row>
    <row r="144" spans="1:8" x14ac:dyDescent="0.25">
      <c r="A144" s="1" t="s">
        <v>17</v>
      </c>
      <c r="B144" s="1">
        <v>485.98270000000002</v>
      </c>
      <c r="C144" s="1">
        <v>47.924799999999998</v>
      </c>
      <c r="D144" s="1">
        <v>10.940300000000001</v>
      </c>
      <c r="E144" s="1">
        <v>372.32119999999998</v>
      </c>
      <c r="F144" s="1">
        <v>0.71619999999999995</v>
      </c>
      <c r="G144" s="1">
        <v>253.131</v>
      </c>
      <c r="H144" s="1">
        <v>57.784700000000001</v>
      </c>
    </row>
    <row r="145" spans="1:8" x14ac:dyDescent="0.25">
      <c r="A145" s="1" t="s">
        <v>27</v>
      </c>
      <c r="B145" s="1">
        <v>364.62720000000002</v>
      </c>
      <c r="C145" s="1">
        <v>-73.4315</v>
      </c>
      <c r="D145" s="1">
        <v>-16.762899999999998</v>
      </c>
      <c r="E145" s="1">
        <v>273.5532</v>
      </c>
      <c r="F145" s="1">
        <v>0.73970000000000002</v>
      </c>
      <c r="G145" s="1">
        <v>189.69139999999999</v>
      </c>
      <c r="H145" s="1">
        <v>43.302799999999998</v>
      </c>
    </row>
    <row r="146" spans="1:8" x14ac:dyDescent="0.25">
      <c r="A146" s="1" t="s">
        <v>28</v>
      </c>
      <c r="B146" s="1">
        <v>255.9383</v>
      </c>
      <c r="C146" s="1">
        <v>-182.1207</v>
      </c>
      <c r="D146" s="1">
        <v>-41.5745</v>
      </c>
      <c r="E146" s="1">
        <v>334.97089999999997</v>
      </c>
      <c r="F146" s="1">
        <v>0.60629999999999995</v>
      </c>
      <c r="G146" s="1">
        <v>230.2176</v>
      </c>
      <c r="H146" s="1">
        <v>52.554099999999998</v>
      </c>
    </row>
    <row r="147" spans="1:8" x14ac:dyDescent="0.25">
      <c r="A147" s="1" t="s">
        <v>29</v>
      </c>
      <c r="B147" s="1">
        <v>313.5326</v>
      </c>
      <c r="C147" s="1">
        <v>-124.5261</v>
      </c>
      <c r="D147" s="1">
        <v>-28.4268</v>
      </c>
      <c r="E147" s="1">
        <v>340.00819999999999</v>
      </c>
      <c r="F147" s="1">
        <v>0.62970000000000004</v>
      </c>
      <c r="G147" s="1">
        <v>222.7234</v>
      </c>
      <c r="H147" s="1">
        <v>50.843299999999999</v>
      </c>
    </row>
    <row r="148" spans="1:8" x14ac:dyDescent="0.25">
      <c r="A148" s="1" t="s">
        <v>18</v>
      </c>
      <c r="B148" s="1">
        <v>127.46850000000001</v>
      </c>
      <c r="C148" s="1">
        <v>-310.59070000000003</v>
      </c>
      <c r="D148" s="1">
        <v>-70.901600000000002</v>
      </c>
      <c r="E148" s="1">
        <v>424.65910000000002</v>
      </c>
      <c r="F148" s="1">
        <v>0.50519999999999998</v>
      </c>
      <c r="G148" s="1">
        <v>315.51170000000002</v>
      </c>
      <c r="H148" s="1">
        <v>72.025000000000006</v>
      </c>
    </row>
    <row r="149" spans="1:8" x14ac:dyDescent="0.25">
      <c r="A149" s="1" t="s">
        <v>30</v>
      </c>
      <c r="B149" s="1">
        <v>206.17679999999999</v>
      </c>
      <c r="C149" s="1">
        <v>-231.88239999999999</v>
      </c>
      <c r="D149" s="1">
        <v>-52.934100000000001</v>
      </c>
      <c r="E149" s="1">
        <v>376.18779999999998</v>
      </c>
      <c r="F149" s="1">
        <v>0.55120000000000002</v>
      </c>
      <c r="G149" s="1">
        <v>264.31110000000001</v>
      </c>
      <c r="H149" s="1">
        <v>60.3369</v>
      </c>
    </row>
    <row r="150" spans="1:8" x14ac:dyDescent="0.25">
      <c r="A150" s="1" t="s">
        <v>19</v>
      </c>
      <c r="B150" s="1">
        <v>195.42099999999999</v>
      </c>
      <c r="C150" s="1">
        <v>-242.63730000000001</v>
      </c>
      <c r="D150" s="1">
        <v>-55.389200000000002</v>
      </c>
      <c r="E150" s="1">
        <v>389.04050000000001</v>
      </c>
      <c r="F150" s="1">
        <v>0.52329999999999999</v>
      </c>
      <c r="G150" s="1">
        <v>270.48160000000001</v>
      </c>
      <c r="H150" s="1">
        <v>61.7455</v>
      </c>
    </row>
    <row r="151" spans="1:8" x14ac:dyDescent="0.25">
      <c r="A151" s="1" t="s">
        <v>20</v>
      </c>
      <c r="B151" s="1">
        <v>272.75259999999997</v>
      </c>
      <c r="C151" s="1">
        <v>-165.30609999999999</v>
      </c>
      <c r="D151" s="1">
        <v>-37.7361</v>
      </c>
      <c r="E151" s="1">
        <v>344.55279999999999</v>
      </c>
      <c r="F151" s="1">
        <v>0.65359999999999996</v>
      </c>
      <c r="G151" s="1">
        <v>237.7698</v>
      </c>
      <c r="H151" s="1">
        <v>54.278100000000002</v>
      </c>
    </row>
    <row r="152" spans="1:8" x14ac:dyDescent="0.25">
      <c r="A152" s="1" t="s">
        <v>31</v>
      </c>
      <c r="B152" s="1">
        <v>584.37390000000005</v>
      </c>
      <c r="C152" s="1">
        <v>146.3151</v>
      </c>
      <c r="D152" s="1">
        <v>33.400799999999997</v>
      </c>
      <c r="E152" s="1">
        <v>403.22309999999999</v>
      </c>
      <c r="F152" s="1">
        <v>0.71450000000000002</v>
      </c>
      <c r="G152" s="1">
        <v>270.97219999999999</v>
      </c>
      <c r="H152" s="1">
        <v>61.857500000000002</v>
      </c>
    </row>
    <row r="153" spans="1:8" x14ac:dyDescent="0.25">
      <c r="A153" s="1" t="s">
        <v>32</v>
      </c>
      <c r="B153" s="1">
        <v>581.59820000000002</v>
      </c>
      <c r="C153" s="1">
        <v>143.53899999999999</v>
      </c>
      <c r="D153" s="1">
        <v>32.767099999999999</v>
      </c>
      <c r="E153" s="1">
        <v>373.11160000000001</v>
      </c>
      <c r="F153" s="1">
        <v>0.64600000000000002</v>
      </c>
      <c r="G153" s="1">
        <v>273.46609999999998</v>
      </c>
      <c r="H153" s="1">
        <v>62.4268</v>
      </c>
    </row>
    <row r="154" spans="1:8" x14ac:dyDescent="0.25">
      <c r="A154" s="1" t="s">
        <v>21</v>
      </c>
      <c r="B154" s="1">
        <v>586.47919999999999</v>
      </c>
      <c r="C154" s="1">
        <v>148.42070000000001</v>
      </c>
      <c r="D154" s="1">
        <v>33.881500000000003</v>
      </c>
      <c r="E154" s="1">
        <v>360.89229999999998</v>
      </c>
      <c r="F154" s="1">
        <v>0.68910000000000005</v>
      </c>
      <c r="G154" s="1">
        <v>266.87430000000001</v>
      </c>
      <c r="H154" s="1">
        <v>60.9221</v>
      </c>
    </row>
    <row r="155" spans="1:8" x14ac:dyDescent="0.25">
      <c r="A155" s="1" t="s">
        <v>22</v>
      </c>
      <c r="B155" s="1">
        <v>133.8092</v>
      </c>
      <c r="C155" s="1">
        <v>-304.25020000000001</v>
      </c>
      <c r="D155" s="1">
        <v>-69.4542</v>
      </c>
      <c r="E155" s="1">
        <v>406.67689999999999</v>
      </c>
      <c r="F155" s="1">
        <v>0.53310000000000002</v>
      </c>
      <c r="G155" s="1">
        <v>308.23020000000002</v>
      </c>
      <c r="H155" s="1">
        <v>70.362799999999993</v>
      </c>
    </row>
    <row r="156" spans="1:8" x14ac:dyDescent="0.25">
      <c r="A156" s="1" t="s">
        <v>33</v>
      </c>
      <c r="B156" s="1">
        <v>222.10069999999999</v>
      </c>
      <c r="C156" s="1">
        <v>-215.95740000000001</v>
      </c>
      <c r="D156" s="1">
        <v>-49.2988</v>
      </c>
      <c r="E156" s="1">
        <v>319.45159999999998</v>
      </c>
      <c r="F156" s="1">
        <v>0.67759999999999998</v>
      </c>
      <c r="G156" s="1">
        <v>234.16460000000001</v>
      </c>
      <c r="H156" s="1">
        <v>53.455100000000002</v>
      </c>
    </row>
    <row r="157" spans="1:8" x14ac:dyDescent="0.25">
      <c r="A157" s="1" t="s">
        <v>34</v>
      </c>
      <c r="B157" s="1">
        <v>200.7988</v>
      </c>
      <c r="C157" s="1">
        <v>-237.25989999999999</v>
      </c>
      <c r="D157" s="1">
        <v>-54.161700000000003</v>
      </c>
      <c r="E157" s="1">
        <v>380.74380000000002</v>
      </c>
      <c r="F157" s="1">
        <v>0.5373</v>
      </c>
      <c r="G157" s="1">
        <v>265.30650000000003</v>
      </c>
      <c r="H157" s="1">
        <v>60.5642</v>
      </c>
    </row>
    <row r="158" spans="1:8" x14ac:dyDescent="0.25">
      <c r="A158" s="1" t="s">
        <v>1</v>
      </c>
      <c r="B158" s="1">
        <v>438.05849999999998</v>
      </c>
      <c r="C158" s="1"/>
      <c r="D158" s="1"/>
      <c r="E158" s="1"/>
      <c r="F158" s="1"/>
      <c r="G158" s="1"/>
      <c r="H158" s="1"/>
    </row>
    <row r="159" spans="1:8" x14ac:dyDescent="0.25">
      <c r="A159" s="1" t="s">
        <v>35</v>
      </c>
      <c r="B159" s="1">
        <v>2.7491439999999998</v>
      </c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 t="s">
        <v>0</v>
      </c>
      <c r="B161" s="1"/>
      <c r="C161" s="1"/>
      <c r="D161" s="1"/>
      <c r="E161" s="1"/>
      <c r="F161" s="1"/>
      <c r="G161" s="1"/>
      <c r="H161" s="1"/>
    </row>
    <row r="162" spans="1:8" x14ac:dyDescent="0.25">
      <c r="A162" s="1" t="s">
        <v>23</v>
      </c>
      <c r="B162" s="1" t="s">
        <v>15</v>
      </c>
      <c r="C162" s="1" t="s">
        <v>57</v>
      </c>
      <c r="D162" s="1" t="s">
        <v>24</v>
      </c>
      <c r="E162" s="1" t="s">
        <v>16</v>
      </c>
      <c r="F162" s="1" t="s">
        <v>25</v>
      </c>
      <c r="G162" s="1" t="s">
        <v>58</v>
      </c>
      <c r="H162" s="1" t="s">
        <v>13</v>
      </c>
    </row>
    <row r="163" spans="1:8" x14ac:dyDescent="0.25">
      <c r="A163" s="1" t="s">
        <v>26</v>
      </c>
      <c r="B163" s="1">
        <v>251.3279</v>
      </c>
      <c r="C163" s="1">
        <v>86.031300000000002</v>
      </c>
      <c r="D163" s="1">
        <v>52.046799999999998</v>
      </c>
      <c r="E163" s="1">
        <v>182.95769999999999</v>
      </c>
      <c r="F163" s="1">
        <v>0.3211</v>
      </c>
      <c r="G163" s="1">
        <v>140.77029999999999</v>
      </c>
      <c r="H163" s="1">
        <v>85.162400000000005</v>
      </c>
    </row>
    <row r="164" spans="1:8" x14ac:dyDescent="0.25">
      <c r="A164" s="1" t="s">
        <v>17</v>
      </c>
      <c r="B164" s="1">
        <v>276.35570000000001</v>
      </c>
      <c r="C164" s="1">
        <v>111.0603</v>
      </c>
      <c r="D164" s="1">
        <v>67.188699999999997</v>
      </c>
      <c r="E164" s="1">
        <v>159.5172</v>
      </c>
      <c r="F164" s="1">
        <v>0.42699999999999999</v>
      </c>
      <c r="G164" s="1">
        <v>128.9718</v>
      </c>
      <c r="H164" s="1">
        <v>78.024600000000007</v>
      </c>
    </row>
    <row r="165" spans="1:8" x14ac:dyDescent="0.25">
      <c r="A165" s="1" t="s">
        <v>27</v>
      </c>
      <c r="B165" s="1">
        <v>207.03960000000001</v>
      </c>
      <c r="C165" s="1">
        <v>41.743200000000002</v>
      </c>
      <c r="D165" s="1">
        <v>25.253599999999999</v>
      </c>
      <c r="E165" s="1">
        <v>89.668800000000005</v>
      </c>
      <c r="F165" s="1">
        <v>0.60740000000000005</v>
      </c>
      <c r="G165" s="1">
        <v>73.226299999999995</v>
      </c>
      <c r="H165" s="1">
        <v>44.3001</v>
      </c>
    </row>
    <row r="166" spans="1:8" x14ac:dyDescent="0.25">
      <c r="A166" s="1" t="s">
        <v>28</v>
      </c>
      <c r="B166" s="1">
        <v>212.2963</v>
      </c>
      <c r="C166" s="1">
        <v>46.999699999999997</v>
      </c>
      <c r="D166" s="1">
        <v>28.433599999999998</v>
      </c>
      <c r="E166" s="1">
        <v>94.119600000000005</v>
      </c>
      <c r="F166" s="1">
        <v>0.66769999999999996</v>
      </c>
      <c r="G166" s="1">
        <v>68.334699999999998</v>
      </c>
      <c r="H166" s="1">
        <v>41.340800000000002</v>
      </c>
    </row>
    <row r="167" spans="1:8" x14ac:dyDescent="0.25">
      <c r="A167" s="1" t="s">
        <v>29</v>
      </c>
      <c r="B167" s="1">
        <v>115.9807</v>
      </c>
      <c r="C167" s="1">
        <v>-49.315800000000003</v>
      </c>
      <c r="D167" s="1">
        <v>-29.834800000000001</v>
      </c>
      <c r="E167" s="1">
        <v>106.39149999999999</v>
      </c>
      <c r="F167" s="1">
        <v>0.44440000000000002</v>
      </c>
      <c r="G167" s="1">
        <v>74.668999999999997</v>
      </c>
      <c r="H167" s="1">
        <v>45.172800000000002</v>
      </c>
    </row>
    <row r="168" spans="1:8" x14ac:dyDescent="0.25">
      <c r="A168" s="1" t="s">
        <v>18</v>
      </c>
      <c r="B168" s="1">
        <v>114.62</v>
      </c>
      <c r="C168" s="1">
        <v>-50.676000000000002</v>
      </c>
      <c r="D168" s="1">
        <v>-30.657699999999998</v>
      </c>
      <c r="E168" s="1">
        <v>100.8349</v>
      </c>
      <c r="F168" s="1">
        <v>0.46949999999999997</v>
      </c>
      <c r="G168" s="1">
        <v>73.227900000000005</v>
      </c>
      <c r="H168" s="1">
        <v>44.301000000000002</v>
      </c>
    </row>
    <row r="169" spans="1:8" x14ac:dyDescent="0.25">
      <c r="A169" s="1" t="s">
        <v>30</v>
      </c>
      <c r="B169" s="1">
        <v>168.79759999999999</v>
      </c>
      <c r="C169" s="1">
        <v>3.5013000000000001</v>
      </c>
      <c r="D169" s="1">
        <v>2.1181999999999999</v>
      </c>
      <c r="E169" s="1">
        <v>93.027299999999997</v>
      </c>
      <c r="F169" s="1">
        <v>0.54259999999999997</v>
      </c>
      <c r="G169" s="1">
        <v>74.276799999999994</v>
      </c>
      <c r="H169" s="1">
        <v>44.935600000000001</v>
      </c>
    </row>
    <row r="170" spans="1:8" x14ac:dyDescent="0.25">
      <c r="A170" s="1" t="s">
        <v>19</v>
      </c>
      <c r="B170" s="1">
        <v>151.43209999999999</v>
      </c>
      <c r="C170" s="1">
        <v>-13.864000000000001</v>
      </c>
      <c r="D170" s="1">
        <v>-8.3872999999999998</v>
      </c>
      <c r="E170" s="1">
        <v>104.914</v>
      </c>
      <c r="F170" s="1">
        <v>0.39679999999999999</v>
      </c>
      <c r="G170" s="1">
        <v>81.038700000000006</v>
      </c>
      <c r="H170" s="1">
        <v>49.026400000000002</v>
      </c>
    </row>
    <row r="171" spans="1:8" x14ac:dyDescent="0.25">
      <c r="A171" s="1" t="s">
        <v>20</v>
      </c>
      <c r="B171" s="1">
        <v>164.1046</v>
      </c>
      <c r="C171" s="1">
        <v>-1.1913</v>
      </c>
      <c r="D171" s="1">
        <v>-0.72070000000000001</v>
      </c>
      <c r="E171" s="1">
        <v>192.84209999999999</v>
      </c>
      <c r="F171" s="1">
        <v>0.28349999999999997</v>
      </c>
      <c r="G171" s="1">
        <v>144.17339999999999</v>
      </c>
      <c r="H171" s="1">
        <v>87.221299999999999</v>
      </c>
    </row>
    <row r="172" spans="1:8" x14ac:dyDescent="0.25">
      <c r="A172" s="1" t="s">
        <v>31</v>
      </c>
      <c r="B172" s="1">
        <v>352.46530000000001</v>
      </c>
      <c r="C172" s="1">
        <v>187.16890000000001</v>
      </c>
      <c r="D172" s="1">
        <v>113.2324</v>
      </c>
      <c r="E172" s="1">
        <v>228.58690000000001</v>
      </c>
      <c r="F172" s="1">
        <v>0.40839999999999999</v>
      </c>
      <c r="G172" s="1">
        <v>192.43979999999999</v>
      </c>
      <c r="H172" s="1">
        <v>116.4212</v>
      </c>
    </row>
    <row r="173" spans="1:8" x14ac:dyDescent="0.25">
      <c r="A173" s="1" t="s">
        <v>32</v>
      </c>
      <c r="B173" s="1">
        <v>254.63579999999999</v>
      </c>
      <c r="C173" s="1">
        <v>89.339399999999998</v>
      </c>
      <c r="D173" s="1">
        <v>54.048099999999998</v>
      </c>
      <c r="E173" s="1">
        <v>126.7316</v>
      </c>
      <c r="F173" s="1">
        <v>0.5504</v>
      </c>
      <c r="G173" s="1">
        <v>100.7236</v>
      </c>
      <c r="H173" s="1">
        <v>60.935200000000002</v>
      </c>
    </row>
    <row r="174" spans="1:8" x14ac:dyDescent="0.25">
      <c r="A174" s="1" t="s">
        <v>21</v>
      </c>
      <c r="B174" s="1">
        <v>314.72359999999998</v>
      </c>
      <c r="C174" s="1">
        <v>149.42779999999999</v>
      </c>
      <c r="D174" s="1">
        <v>90.4</v>
      </c>
      <c r="E174" s="1">
        <v>167.6705</v>
      </c>
      <c r="F174" s="1">
        <v>0.5232</v>
      </c>
      <c r="G174" s="1">
        <v>149.75409999999999</v>
      </c>
      <c r="H174" s="1">
        <v>90.597399999999993</v>
      </c>
    </row>
    <row r="175" spans="1:8" x14ac:dyDescent="0.25">
      <c r="A175" s="1" t="s">
        <v>22</v>
      </c>
      <c r="B175" s="1">
        <v>230.03440000000001</v>
      </c>
      <c r="C175" s="1">
        <v>64.738500000000002</v>
      </c>
      <c r="D175" s="1">
        <v>39.165100000000002</v>
      </c>
      <c r="E175" s="1">
        <v>94.039100000000005</v>
      </c>
      <c r="F175" s="1">
        <v>0.61339999999999995</v>
      </c>
      <c r="G175" s="1">
        <v>76.612099999999998</v>
      </c>
      <c r="H175" s="1">
        <v>46.348300000000002</v>
      </c>
    </row>
    <row r="176" spans="1:8" x14ac:dyDescent="0.25">
      <c r="A176" s="1" t="s">
        <v>33</v>
      </c>
      <c r="B176" s="1">
        <v>168.1489</v>
      </c>
      <c r="C176" s="1">
        <v>2.8527</v>
      </c>
      <c r="D176" s="1">
        <v>1.7258</v>
      </c>
      <c r="E176" s="1">
        <v>77.509200000000007</v>
      </c>
      <c r="F176" s="1">
        <v>0.79900000000000004</v>
      </c>
      <c r="G176" s="1">
        <v>57.854399999999998</v>
      </c>
      <c r="H176" s="1">
        <v>35.000500000000002</v>
      </c>
    </row>
    <row r="177" spans="1:8" x14ac:dyDescent="0.25">
      <c r="A177" s="1" t="s">
        <v>34</v>
      </c>
      <c r="B177" s="1">
        <v>160.1146</v>
      </c>
      <c r="C177" s="1">
        <v>-5.1813000000000002</v>
      </c>
      <c r="D177" s="1">
        <v>-3.1345000000000001</v>
      </c>
      <c r="E177" s="1">
        <v>94.838399999999993</v>
      </c>
      <c r="F177" s="1">
        <v>0.47520000000000001</v>
      </c>
      <c r="G177" s="1">
        <v>75.124399999999994</v>
      </c>
      <c r="H177" s="1">
        <v>45.448300000000003</v>
      </c>
    </row>
    <row r="178" spans="1:8" x14ac:dyDescent="0.25">
      <c r="A178" s="1" t="s">
        <v>1</v>
      </c>
      <c r="B178" s="1">
        <v>165.2962</v>
      </c>
      <c r="C178" s="1"/>
      <c r="D178" s="1"/>
      <c r="E178" s="1"/>
      <c r="F178" s="1"/>
      <c r="G178" s="1"/>
      <c r="H178" s="1"/>
    </row>
    <row r="179" spans="1:8" x14ac:dyDescent="0.25">
      <c r="A179" s="1" t="s">
        <v>35</v>
      </c>
      <c r="B179" s="1">
        <v>1.956847</v>
      </c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 t="s">
        <v>2</v>
      </c>
      <c r="B181" s="1"/>
      <c r="C181" s="1"/>
      <c r="D181" s="1"/>
      <c r="E181" s="1"/>
      <c r="F181" s="1"/>
      <c r="G181" s="1"/>
      <c r="H181" s="1"/>
    </row>
    <row r="182" spans="1:8" x14ac:dyDescent="0.25">
      <c r="A182" s="1" t="s">
        <v>23</v>
      </c>
      <c r="B182" s="1" t="s">
        <v>15</v>
      </c>
      <c r="C182" s="1" t="s">
        <v>57</v>
      </c>
      <c r="D182" s="1" t="s">
        <v>24</v>
      </c>
      <c r="E182" s="1" t="s">
        <v>16</v>
      </c>
      <c r="F182" s="1" t="s">
        <v>25</v>
      </c>
      <c r="G182" s="1" t="s">
        <v>58</v>
      </c>
      <c r="H182" s="1" t="s">
        <v>13</v>
      </c>
    </row>
    <row r="183" spans="1:8" x14ac:dyDescent="0.25">
      <c r="A183" s="1" t="s">
        <v>26</v>
      </c>
      <c r="B183" s="1">
        <v>384.71839999999997</v>
      </c>
      <c r="C183" s="1">
        <v>130.94640000000001</v>
      </c>
      <c r="D183" s="1">
        <v>51.600099999999998</v>
      </c>
      <c r="E183" s="1">
        <v>299.15069999999997</v>
      </c>
      <c r="F183" s="1">
        <v>0.30309999999999998</v>
      </c>
      <c r="G183" s="1">
        <v>224.4282</v>
      </c>
      <c r="H183" s="1">
        <v>88.437100000000001</v>
      </c>
    </row>
    <row r="184" spans="1:8" x14ac:dyDescent="0.25">
      <c r="A184" s="1" t="s">
        <v>17</v>
      </c>
      <c r="B184" s="1">
        <v>412.71949999999998</v>
      </c>
      <c r="C184" s="1">
        <v>158.94919999999999</v>
      </c>
      <c r="D184" s="1">
        <v>62.634700000000002</v>
      </c>
      <c r="E184" s="1">
        <v>242.9264</v>
      </c>
      <c r="F184" s="1">
        <v>0.45169999999999999</v>
      </c>
      <c r="G184" s="1">
        <v>199.6807</v>
      </c>
      <c r="H184" s="1">
        <v>78.685199999999995</v>
      </c>
    </row>
    <row r="185" spans="1:8" x14ac:dyDescent="0.25">
      <c r="A185" s="1" t="s">
        <v>27</v>
      </c>
      <c r="B185" s="1">
        <v>288.83999999999997</v>
      </c>
      <c r="C185" s="1">
        <v>35.069099999999999</v>
      </c>
      <c r="D185" s="1">
        <v>13.8192</v>
      </c>
      <c r="E185" s="1">
        <v>126.59690000000001</v>
      </c>
      <c r="F185" s="1">
        <v>0.68330000000000002</v>
      </c>
      <c r="G185" s="1">
        <v>98.605699999999999</v>
      </c>
      <c r="H185" s="1">
        <v>38.856099999999998</v>
      </c>
    </row>
    <row r="186" spans="1:8" x14ac:dyDescent="0.25">
      <c r="A186" s="1" t="s">
        <v>28</v>
      </c>
      <c r="B186" s="1">
        <v>296.72199999999998</v>
      </c>
      <c r="C186" s="1">
        <v>42.951500000000003</v>
      </c>
      <c r="D186" s="1">
        <v>16.9253</v>
      </c>
      <c r="E186" s="1">
        <v>137.4522</v>
      </c>
      <c r="F186" s="1">
        <v>0.7087</v>
      </c>
      <c r="G186" s="1">
        <v>100.7929</v>
      </c>
      <c r="H186" s="1">
        <v>39.718000000000004</v>
      </c>
    </row>
    <row r="187" spans="1:8" x14ac:dyDescent="0.25">
      <c r="A187" s="1" t="s">
        <v>29</v>
      </c>
      <c r="B187" s="1">
        <v>156.05160000000001</v>
      </c>
      <c r="C187" s="1">
        <v>-97.72</v>
      </c>
      <c r="D187" s="1">
        <v>-38.507100000000001</v>
      </c>
      <c r="E187" s="1">
        <v>178.41220000000001</v>
      </c>
      <c r="F187" s="1">
        <v>0.46089999999999998</v>
      </c>
      <c r="G187" s="1">
        <v>125.65179999999999</v>
      </c>
      <c r="H187" s="1">
        <v>49.5137</v>
      </c>
    </row>
    <row r="188" spans="1:8" x14ac:dyDescent="0.25">
      <c r="A188" s="1" t="s">
        <v>18</v>
      </c>
      <c r="B188" s="1">
        <v>158.267</v>
      </c>
      <c r="C188" s="1">
        <v>-95.504099999999994</v>
      </c>
      <c r="D188" s="1">
        <v>-37.633899999999997</v>
      </c>
      <c r="E188" s="1">
        <v>170.54130000000001</v>
      </c>
      <c r="F188" s="1">
        <v>0.49740000000000001</v>
      </c>
      <c r="G188" s="1">
        <v>125.295</v>
      </c>
      <c r="H188" s="1">
        <v>49.373199999999997</v>
      </c>
    </row>
    <row r="189" spans="1:8" x14ac:dyDescent="0.25">
      <c r="A189" s="1" t="s">
        <v>30</v>
      </c>
      <c r="B189" s="1">
        <v>212.4117</v>
      </c>
      <c r="C189" s="1">
        <v>-41.359400000000001</v>
      </c>
      <c r="D189" s="1">
        <v>-16.297899999999998</v>
      </c>
      <c r="E189" s="1">
        <v>153.52969999999999</v>
      </c>
      <c r="F189" s="1">
        <v>0.53559999999999997</v>
      </c>
      <c r="G189" s="1">
        <v>117.723</v>
      </c>
      <c r="H189" s="1">
        <v>46.389400000000002</v>
      </c>
    </row>
    <row r="190" spans="1:8" x14ac:dyDescent="0.25">
      <c r="A190" s="1" t="s">
        <v>19</v>
      </c>
      <c r="B190" s="1">
        <v>188.01179999999999</v>
      </c>
      <c r="C190" s="1">
        <v>-65.759399999999999</v>
      </c>
      <c r="D190" s="1">
        <v>-25.912800000000001</v>
      </c>
      <c r="E190" s="1">
        <v>172.96360000000001</v>
      </c>
      <c r="F190" s="1">
        <v>0.43009999999999998</v>
      </c>
      <c r="G190" s="1">
        <v>127.6146</v>
      </c>
      <c r="H190" s="1">
        <v>50.287199999999999</v>
      </c>
    </row>
    <row r="191" spans="1:8" x14ac:dyDescent="0.25">
      <c r="A191" s="1" t="s">
        <v>20</v>
      </c>
      <c r="B191" s="1">
        <v>177.91409999999999</v>
      </c>
      <c r="C191" s="1">
        <v>-75.856800000000007</v>
      </c>
      <c r="D191" s="1">
        <v>-29.8918</v>
      </c>
      <c r="E191" s="1">
        <v>234.13249999999999</v>
      </c>
      <c r="F191" s="1">
        <v>0.41770000000000002</v>
      </c>
      <c r="G191" s="1">
        <v>182.7818</v>
      </c>
      <c r="H191" s="1">
        <v>72.0261</v>
      </c>
    </row>
    <row r="192" spans="1:8" x14ac:dyDescent="0.25">
      <c r="A192" s="1" t="s">
        <v>31</v>
      </c>
      <c r="B192" s="1">
        <v>549.03610000000003</v>
      </c>
      <c r="C192" s="1">
        <v>295.26459999999997</v>
      </c>
      <c r="D192" s="1">
        <v>116.3506</v>
      </c>
      <c r="E192" s="1">
        <v>377.48680000000002</v>
      </c>
      <c r="F192" s="1">
        <v>0.42120000000000002</v>
      </c>
      <c r="G192" s="1">
        <v>306.28489999999999</v>
      </c>
      <c r="H192" s="1">
        <v>120.6932</v>
      </c>
    </row>
    <row r="193" spans="1:8" x14ac:dyDescent="0.25">
      <c r="A193" s="1" t="s">
        <v>32</v>
      </c>
      <c r="B193" s="1">
        <v>356.5376</v>
      </c>
      <c r="C193" s="1">
        <v>102.76649999999999</v>
      </c>
      <c r="D193" s="1">
        <v>40.495699999999999</v>
      </c>
      <c r="E193" s="1">
        <v>170.37219999999999</v>
      </c>
      <c r="F193" s="1">
        <v>0.61480000000000001</v>
      </c>
      <c r="G193" s="1">
        <v>133.20009999999999</v>
      </c>
      <c r="H193" s="1">
        <v>52.488199999999999</v>
      </c>
    </row>
    <row r="194" spans="1:8" x14ac:dyDescent="0.25">
      <c r="A194" s="1" t="s">
        <v>21</v>
      </c>
      <c r="B194" s="1">
        <v>527.52930000000003</v>
      </c>
      <c r="C194" s="1">
        <v>273.75760000000002</v>
      </c>
      <c r="D194" s="1">
        <v>107.87560000000001</v>
      </c>
      <c r="E194" s="1">
        <v>303.69990000000001</v>
      </c>
      <c r="F194" s="1">
        <v>0.48899999999999999</v>
      </c>
      <c r="G194" s="1">
        <v>274.20620000000002</v>
      </c>
      <c r="H194" s="1">
        <v>108.05240000000001</v>
      </c>
    </row>
    <row r="195" spans="1:8" x14ac:dyDescent="0.25">
      <c r="A195" s="1" t="s">
        <v>22</v>
      </c>
      <c r="B195" s="1">
        <v>405.28820000000002</v>
      </c>
      <c r="C195" s="1">
        <v>151.5171</v>
      </c>
      <c r="D195" s="1">
        <v>59.706099999999999</v>
      </c>
      <c r="E195" s="1">
        <v>192.4735</v>
      </c>
      <c r="F195" s="1">
        <v>0.52459999999999996</v>
      </c>
      <c r="G195" s="1">
        <v>163.85249999999999</v>
      </c>
      <c r="H195" s="1">
        <v>64.566900000000004</v>
      </c>
    </row>
    <row r="196" spans="1:8" x14ac:dyDescent="0.25">
      <c r="A196" s="1" t="s">
        <v>33</v>
      </c>
      <c r="B196" s="1">
        <v>200.39599999999999</v>
      </c>
      <c r="C196" s="1">
        <v>-53.375399999999999</v>
      </c>
      <c r="D196" s="1">
        <v>-21.032800000000002</v>
      </c>
      <c r="E196" s="1">
        <v>118.2505</v>
      </c>
      <c r="F196" s="1">
        <v>0.80189999999999995</v>
      </c>
      <c r="G196" s="1">
        <v>93.333299999999994</v>
      </c>
      <c r="H196" s="1">
        <v>36.778500000000001</v>
      </c>
    </row>
    <row r="197" spans="1:8" x14ac:dyDescent="0.25">
      <c r="A197" s="1" t="s">
        <v>34</v>
      </c>
      <c r="B197" s="1">
        <v>200.21209999999999</v>
      </c>
      <c r="C197" s="1">
        <v>-53.559600000000003</v>
      </c>
      <c r="D197" s="1">
        <v>-21.105399999999999</v>
      </c>
      <c r="E197" s="1">
        <v>159.03829999999999</v>
      </c>
      <c r="F197" s="1">
        <v>0.48630000000000001</v>
      </c>
      <c r="G197" s="1">
        <v>119.94670000000001</v>
      </c>
      <c r="H197" s="1">
        <v>47.265599999999999</v>
      </c>
    </row>
    <row r="198" spans="1:8" x14ac:dyDescent="0.25">
      <c r="A198" s="1" t="s">
        <v>1</v>
      </c>
      <c r="B198" s="1">
        <v>253.77160000000001</v>
      </c>
      <c r="C198" s="1"/>
      <c r="D198" s="1"/>
      <c r="E198" s="1"/>
      <c r="F198" s="1"/>
      <c r="G198" s="1"/>
      <c r="H198" s="1"/>
    </row>
    <row r="199" spans="1:8" x14ac:dyDescent="0.25">
      <c r="A199" s="1" t="s">
        <v>35</v>
      </c>
      <c r="B199" s="1">
        <v>2.289291</v>
      </c>
      <c r="C199" s="1"/>
      <c r="D199" s="1"/>
      <c r="E199" s="1"/>
      <c r="F199" s="1"/>
      <c r="G199" s="1"/>
      <c r="H199" s="1"/>
    </row>
    <row r="200" spans="1:8" x14ac:dyDescent="0.25">
      <c r="A200" s="1"/>
      <c r="B200" s="1"/>
      <c r="C200" s="1"/>
      <c r="D200" s="1"/>
      <c r="E200" s="1"/>
      <c r="F200" s="1"/>
      <c r="G200" s="1"/>
      <c r="H200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opLeftCell="A76" workbookViewId="0">
      <selection activeCell="F19" sqref="A1:XFD1048576"/>
    </sheetView>
  </sheetViews>
  <sheetFormatPr defaultRowHeight="15" x14ac:dyDescent="0.25"/>
  <cols>
    <col min="1" max="1" width="25.7109375" customWidth="1"/>
    <col min="2" max="8" width="15.7109375" customWidth="1"/>
  </cols>
  <sheetData>
    <row r="1" spans="1:8" x14ac:dyDescent="0.25">
      <c r="A1" s="1" t="s">
        <v>3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23</v>
      </c>
      <c r="B2" s="1" t="s">
        <v>15</v>
      </c>
      <c r="C2" s="1" t="s">
        <v>57</v>
      </c>
      <c r="D2" s="1" t="s">
        <v>24</v>
      </c>
      <c r="E2" s="1" t="s">
        <v>16</v>
      </c>
      <c r="F2" s="1" t="s">
        <v>25</v>
      </c>
      <c r="G2" s="1" t="s">
        <v>58</v>
      </c>
      <c r="H2" s="1" t="s">
        <v>13</v>
      </c>
    </row>
    <row r="3" spans="1:8" x14ac:dyDescent="0.25">
      <c r="A3" s="1" t="s">
        <v>26</v>
      </c>
      <c r="B3" s="1">
        <v>589.61680000000001</v>
      </c>
      <c r="C3" s="1">
        <v>-553.58860000000004</v>
      </c>
      <c r="D3" s="1">
        <v>-48.424199999999999</v>
      </c>
      <c r="E3" s="1">
        <v>1013.386</v>
      </c>
      <c r="F3" s="1">
        <v>0.4501</v>
      </c>
      <c r="G3" s="1">
        <v>735.87980000000005</v>
      </c>
      <c r="H3" s="1">
        <v>64.369900000000001</v>
      </c>
    </row>
    <row r="4" spans="1:8" x14ac:dyDescent="0.25">
      <c r="A4" s="1" t="s">
        <v>17</v>
      </c>
      <c r="B4" s="1">
        <v>540.21270000000004</v>
      </c>
      <c r="C4" s="1">
        <v>-602.99220000000003</v>
      </c>
      <c r="D4" s="1">
        <v>-52.745699999999999</v>
      </c>
      <c r="E4" s="1">
        <v>907.46590000000003</v>
      </c>
      <c r="F4" s="1">
        <v>0.61839999999999995</v>
      </c>
      <c r="G4" s="1">
        <v>672.31920000000002</v>
      </c>
      <c r="H4" s="1">
        <v>58.81</v>
      </c>
    </row>
    <row r="5" spans="1:8" x14ac:dyDescent="0.25">
      <c r="A5" s="1" t="s">
        <v>27</v>
      </c>
      <c r="B5" s="1">
        <v>560.86810000000003</v>
      </c>
      <c r="C5" s="1">
        <v>-582.3374</v>
      </c>
      <c r="D5" s="1">
        <v>-50.939</v>
      </c>
      <c r="E5" s="1">
        <v>906.1</v>
      </c>
      <c r="F5" s="1">
        <v>0.57789999999999997</v>
      </c>
      <c r="G5" s="1">
        <v>655.5684</v>
      </c>
      <c r="H5" s="1">
        <v>57.344700000000003</v>
      </c>
    </row>
    <row r="6" spans="1:8" x14ac:dyDescent="0.25">
      <c r="A6" s="1" t="s">
        <v>28</v>
      </c>
      <c r="B6" s="1">
        <v>505.17619999999999</v>
      </c>
      <c r="C6" s="1">
        <v>-638.02980000000002</v>
      </c>
      <c r="D6" s="1">
        <v>-55.810600000000001</v>
      </c>
      <c r="E6" s="1">
        <v>963.4348</v>
      </c>
      <c r="F6" s="1">
        <v>0.51390000000000002</v>
      </c>
      <c r="G6" s="1">
        <v>693.81799999999998</v>
      </c>
      <c r="H6" s="1">
        <v>60.690600000000003</v>
      </c>
    </row>
    <row r="7" spans="1:8" x14ac:dyDescent="0.25">
      <c r="A7" s="1" t="s">
        <v>29</v>
      </c>
      <c r="B7" s="1">
        <v>210.82740000000001</v>
      </c>
      <c r="C7" s="1">
        <v>-932.37879999999996</v>
      </c>
      <c r="D7" s="1">
        <v>-81.558300000000003</v>
      </c>
      <c r="E7" s="1">
        <v>1197.9471000000001</v>
      </c>
      <c r="F7" s="1">
        <v>0.45989999999999998</v>
      </c>
      <c r="G7" s="1">
        <v>939.86929999999995</v>
      </c>
      <c r="H7" s="1">
        <v>82.213499999999996</v>
      </c>
    </row>
    <row r="8" spans="1:8" x14ac:dyDescent="0.25">
      <c r="A8" s="1" t="s">
        <v>18</v>
      </c>
      <c r="B8" s="1">
        <v>301.08699999999999</v>
      </c>
      <c r="C8" s="1">
        <v>-842.11900000000003</v>
      </c>
      <c r="D8" s="1">
        <v>-73.662899999999993</v>
      </c>
      <c r="E8" s="1">
        <v>1071.0648000000001</v>
      </c>
      <c r="F8" s="1">
        <v>0.5212</v>
      </c>
      <c r="G8" s="1">
        <v>849.89229999999998</v>
      </c>
      <c r="H8" s="1">
        <v>74.3429</v>
      </c>
    </row>
    <row r="9" spans="1:8" x14ac:dyDescent="0.25">
      <c r="A9" s="1" t="s">
        <v>30</v>
      </c>
      <c r="B9" s="1">
        <v>266.05950000000001</v>
      </c>
      <c r="C9" s="1">
        <v>-877.14700000000005</v>
      </c>
      <c r="D9" s="1">
        <v>-76.727000000000004</v>
      </c>
      <c r="E9" s="1">
        <v>1135.3213000000001</v>
      </c>
      <c r="F9" s="1">
        <v>0.4778</v>
      </c>
      <c r="G9" s="1">
        <v>881.40279999999996</v>
      </c>
      <c r="H9" s="1">
        <v>77.099199999999996</v>
      </c>
    </row>
    <row r="10" spans="1:8" x14ac:dyDescent="0.25">
      <c r="A10" s="1" t="s">
        <v>19</v>
      </c>
      <c r="B10" s="1">
        <v>219.26609999999999</v>
      </c>
      <c r="C10" s="1">
        <v>-923.94010000000003</v>
      </c>
      <c r="D10" s="1">
        <v>-80.820099999999996</v>
      </c>
      <c r="E10" s="1">
        <v>1181.0147999999999</v>
      </c>
      <c r="F10" s="1">
        <v>0.4652</v>
      </c>
      <c r="G10" s="1">
        <v>926.79020000000003</v>
      </c>
      <c r="H10" s="1">
        <v>81.069400000000002</v>
      </c>
    </row>
    <row r="11" spans="1:8" x14ac:dyDescent="0.25">
      <c r="A11" s="1" t="s">
        <v>20</v>
      </c>
      <c r="B11" s="1">
        <v>365.52269999999999</v>
      </c>
      <c r="C11" s="1">
        <v>-777.68349999999998</v>
      </c>
      <c r="D11" s="1">
        <v>-68.026600000000002</v>
      </c>
      <c r="E11" s="1">
        <v>1034.0581999999999</v>
      </c>
      <c r="F11" s="1">
        <v>0.58330000000000004</v>
      </c>
      <c r="G11" s="1">
        <v>798.47429999999997</v>
      </c>
      <c r="H11" s="1">
        <v>69.845200000000006</v>
      </c>
    </row>
    <row r="12" spans="1:8" x14ac:dyDescent="0.25">
      <c r="A12" s="1" t="s">
        <v>31</v>
      </c>
      <c r="B12" s="1">
        <v>771.28499999999997</v>
      </c>
      <c r="C12" s="1">
        <v>-371.92070000000001</v>
      </c>
      <c r="D12" s="1">
        <v>-32.533099999999997</v>
      </c>
      <c r="E12" s="1">
        <v>745.95450000000005</v>
      </c>
      <c r="F12" s="1">
        <v>0.69599999999999995</v>
      </c>
      <c r="G12" s="1">
        <v>519.78660000000002</v>
      </c>
      <c r="H12" s="1">
        <v>45.467500000000001</v>
      </c>
    </row>
    <row r="13" spans="1:8" x14ac:dyDescent="0.25">
      <c r="A13" s="1" t="s">
        <v>32</v>
      </c>
      <c r="B13" s="1">
        <v>665.99279999999999</v>
      </c>
      <c r="C13" s="1">
        <v>-477.21390000000002</v>
      </c>
      <c r="D13" s="1">
        <v>-41.743499999999997</v>
      </c>
      <c r="E13" s="1">
        <v>859.48429999999996</v>
      </c>
      <c r="F13" s="1">
        <v>0.55030000000000001</v>
      </c>
      <c r="G13" s="1">
        <v>605.05439999999999</v>
      </c>
      <c r="H13" s="1">
        <v>52.926099999999998</v>
      </c>
    </row>
    <row r="14" spans="1:8" x14ac:dyDescent="0.25">
      <c r="A14" s="1" t="s">
        <v>21</v>
      </c>
      <c r="B14" s="1">
        <v>756.99850000000004</v>
      </c>
      <c r="C14" s="1">
        <v>-386.20650000000001</v>
      </c>
      <c r="D14" s="1">
        <v>-33.782800000000002</v>
      </c>
      <c r="E14" s="1">
        <v>875.90049999999997</v>
      </c>
      <c r="F14" s="1">
        <v>0.5323</v>
      </c>
      <c r="G14" s="1">
        <v>606.52440000000001</v>
      </c>
      <c r="H14" s="1">
        <v>53.054699999999997</v>
      </c>
    </row>
    <row r="15" spans="1:8" x14ac:dyDescent="0.25">
      <c r="A15" s="1" t="s">
        <v>22</v>
      </c>
      <c r="B15" s="1">
        <v>372.58150000000001</v>
      </c>
      <c r="C15" s="1">
        <v>-770.62480000000005</v>
      </c>
      <c r="D15" s="1">
        <v>-67.409099999999995</v>
      </c>
      <c r="E15" s="1">
        <v>1001.0228</v>
      </c>
      <c r="F15" s="1">
        <v>0.54339999999999999</v>
      </c>
      <c r="G15" s="1">
        <v>779.96749999999997</v>
      </c>
      <c r="H15" s="1">
        <v>68.226299999999995</v>
      </c>
    </row>
    <row r="16" spans="1:8" x14ac:dyDescent="0.25">
      <c r="A16" s="1" t="s">
        <v>33</v>
      </c>
      <c r="B16" s="1">
        <v>482.01850000000002</v>
      </c>
      <c r="C16" s="1">
        <v>-661.18619999999999</v>
      </c>
      <c r="D16" s="1">
        <v>-57.836199999999998</v>
      </c>
      <c r="E16" s="1">
        <v>912.48310000000004</v>
      </c>
      <c r="F16" s="1">
        <v>0.59919999999999995</v>
      </c>
      <c r="G16" s="1">
        <v>685.64300000000003</v>
      </c>
      <c r="H16" s="1">
        <v>59.975499999999997</v>
      </c>
    </row>
    <row r="17" spans="1:8" x14ac:dyDescent="0.25">
      <c r="A17" s="1" t="s">
        <v>34</v>
      </c>
      <c r="B17" s="1">
        <v>242.66290000000001</v>
      </c>
      <c r="C17" s="1">
        <v>-900.5421</v>
      </c>
      <c r="D17" s="1">
        <v>-78.773399999999995</v>
      </c>
      <c r="E17" s="1">
        <v>1157.3206</v>
      </c>
      <c r="F17" s="1">
        <v>0.4713</v>
      </c>
      <c r="G17" s="1">
        <v>903.702</v>
      </c>
      <c r="H17" s="1">
        <v>79.049800000000005</v>
      </c>
    </row>
    <row r="18" spans="1:8" x14ac:dyDescent="0.25">
      <c r="A18" s="1" t="s">
        <v>1</v>
      </c>
      <c r="B18" s="1">
        <v>1143.2057</v>
      </c>
      <c r="C18" s="1"/>
      <c r="D18" s="1"/>
      <c r="E18" s="1"/>
      <c r="F18" s="1"/>
      <c r="G18" s="1"/>
      <c r="H18" s="1"/>
    </row>
    <row r="19" spans="1:8" x14ac:dyDescent="0.25">
      <c r="A19" s="1" t="s">
        <v>35</v>
      </c>
      <c r="B19" s="1">
        <v>2.6271089999999999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4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23</v>
      </c>
      <c r="B22" s="1" t="s">
        <v>15</v>
      </c>
      <c r="C22" s="1" t="s">
        <v>57</v>
      </c>
      <c r="D22" s="1" t="s">
        <v>24</v>
      </c>
      <c r="E22" s="1" t="s">
        <v>16</v>
      </c>
      <c r="F22" s="1" t="s">
        <v>25</v>
      </c>
      <c r="G22" s="1" t="s">
        <v>58</v>
      </c>
      <c r="H22" s="1" t="s">
        <v>13</v>
      </c>
    </row>
    <row r="23" spans="1:8" x14ac:dyDescent="0.25">
      <c r="A23" s="1" t="s">
        <v>26</v>
      </c>
      <c r="B23" s="1">
        <v>1180.6143999999999</v>
      </c>
      <c r="C23" s="1">
        <v>-631.7482</v>
      </c>
      <c r="D23" s="1">
        <v>-34.857700000000001</v>
      </c>
      <c r="E23" s="1">
        <v>1712.2985000000001</v>
      </c>
      <c r="F23" s="1">
        <v>0.39360000000000001</v>
      </c>
      <c r="G23" s="1">
        <v>1092.1925000000001</v>
      </c>
      <c r="H23" s="1">
        <v>60.263500000000001</v>
      </c>
    </row>
    <row r="24" spans="1:8" x14ac:dyDescent="0.25">
      <c r="A24" s="1" t="s">
        <v>17</v>
      </c>
      <c r="B24" s="1">
        <v>1174.3003000000001</v>
      </c>
      <c r="C24" s="1">
        <v>-638.06290000000001</v>
      </c>
      <c r="D24" s="1">
        <v>-35.206099999999999</v>
      </c>
      <c r="E24" s="1">
        <v>1538.7184</v>
      </c>
      <c r="F24" s="1">
        <v>0.52790000000000004</v>
      </c>
      <c r="G24" s="1">
        <v>907.77179999999998</v>
      </c>
      <c r="H24" s="1">
        <v>50.087800000000001</v>
      </c>
    </row>
    <row r="25" spans="1:8" x14ac:dyDescent="0.25">
      <c r="A25" s="1" t="s">
        <v>27</v>
      </c>
      <c r="B25" s="1">
        <v>1073.3983000000001</v>
      </c>
      <c r="C25" s="1">
        <v>-738.96609999999998</v>
      </c>
      <c r="D25" s="1">
        <v>-40.773600000000002</v>
      </c>
      <c r="E25" s="1">
        <v>1564.9223999999999</v>
      </c>
      <c r="F25" s="1">
        <v>0.52810000000000001</v>
      </c>
      <c r="G25" s="1">
        <v>919.11829999999998</v>
      </c>
      <c r="H25" s="1">
        <v>50.713799999999999</v>
      </c>
    </row>
    <row r="26" spans="1:8" x14ac:dyDescent="0.25">
      <c r="A26" s="1" t="s">
        <v>28</v>
      </c>
      <c r="B26" s="1">
        <v>855.21109999999999</v>
      </c>
      <c r="C26" s="1">
        <v>-957.15170000000001</v>
      </c>
      <c r="D26" s="1">
        <v>-52.812399999999997</v>
      </c>
      <c r="E26" s="1">
        <v>1705.4335000000001</v>
      </c>
      <c r="F26" s="1">
        <v>0.44790000000000002</v>
      </c>
      <c r="G26" s="1">
        <v>1046.0476000000001</v>
      </c>
      <c r="H26" s="1">
        <v>57.717399999999998</v>
      </c>
    </row>
    <row r="27" spans="1:8" x14ac:dyDescent="0.25">
      <c r="A27" s="1" t="s">
        <v>29</v>
      </c>
      <c r="B27" s="1">
        <v>596.15089999999998</v>
      </c>
      <c r="C27" s="1">
        <v>-1216.2103</v>
      </c>
      <c r="D27" s="1">
        <v>-67.106399999999994</v>
      </c>
      <c r="E27" s="1">
        <v>1847.0192999999999</v>
      </c>
      <c r="F27" s="1">
        <v>0.48199999999999998</v>
      </c>
      <c r="G27" s="1">
        <v>1270.771</v>
      </c>
      <c r="H27" s="1">
        <v>70.116799999999998</v>
      </c>
    </row>
    <row r="28" spans="1:8" x14ac:dyDescent="0.25">
      <c r="A28" s="1" t="s">
        <v>18</v>
      </c>
      <c r="B28" s="1">
        <v>471.16419999999999</v>
      </c>
      <c r="C28" s="1">
        <v>-1341.1996999999999</v>
      </c>
      <c r="D28" s="1">
        <v>-74.002899999999997</v>
      </c>
      <c r="E28" s="1">
        <v>1912.6771000000001</v>
      </c>
      <c r="F28" s="1">
        <v>0.45300000000000001</v>
      </c>
      <c r="G28" s="1">
        <v>1347.999</v>
      </c>
      <c r="H28" s="1">
        <v>74.378</v>
      </c>
    </row>
    <row r="29" spans="1:8" x14ac:dyDescent="0.25">
      <c r="A29" s="1" t="s">
        <v>30</v>
      </c>
      <c r="B29" s="1">
        <v>334.108</v>
      </c>
      <c r="C29" s="1">
        <v>-1478.2548999999999</v>
      </c>
      <c r="D29" s="1">
        <v>-81.565100000000001</v>
      </c>
      <c r="E29" s="1">
        <v>2043.9896000000001</v>
      </c>
      <c r="F29" s="1">
        <v>0.42620000000000002</v>
      </c>
      <c r="G29" s="1">
        <v>1481.4380000000001</v>
      </c>
      <c r="H29" s="1">
        <v>81.740700000000004</v>
      </c>
    </row>
    <row r="30" spans="1:8" x14ac:dyDescent="0.25">
      <c r="A30" s="1" t="s">
        <v>19</v>
      </c>
      <c r="B30" s="1">
        <v>280.99950000000001</v>
      </c>
      <c r="C30" s="1">
        <v>-1531.3644999999999</v>
      </c>
      <c r="D30" s="1">
        <v>-84.495500000000007</v>
      </c>
      <c r="E30" s="1">
        <v>2089.8173999999999</v>
      </c>
      <c r="F30" s="1">
        <v>0.42099999999999999</v>
      </c>
      <c r="G30" s="1">
        <v>1533.5271</v>
      </c>
      <c r="H30" s="1">
        <v>84.614800000000002</v>
      </c>
    </row>
    <row r="31" spans="1:8" x14ac:dyDescent="0.25">
      <c r="A31" s="1" t="s">
        <v>20</v>
      </c>
      <c r="B31" s="1">
        <v>413.83139999999997</v>
      </c>
      <c r="C31" s="1">
        <v>-1398.5337</v>
      </c>
      <c r="D31" s="1">
        <v>-77.166399999999996</v>
      </c>
      <c r="E31" s="1">
        <v>1954.0806</v>
      </c>
      <c r="F31" s="1">
        <v>0.46529999999999999</v>
      </c>
      <c r="G31" s="1">
        <v>1407.0616</v>
      </c>
      <c r="H31" s="1">
        <v>77.636899999999997</v>
      </c>
    </row>
    <row r="32" spans="1:8" x14ac:dyDescent="0.25">
      <c r="A32" s="1" t="s">
        <v>31</v>
      </c>
      <c r="B32" s="1">
        <v>1324.5636999999999</v>
      </c>
      <c r="C32" s="1">
        <v>-487.79899999999998</v>
      </c>
      <c r="D32" s="1">
        <v>-26.915099999999999</v>
      </c>
      <c r="E32" s="1">
        <v>1452.7977000000001</v>
      </c>
      <c r="F32" s="1">
        <v>0.5776</v>
      </c>
      <c r="G32" s="1">
        <v>793.27940000000001</v>
      </c>
      <c r="H32" s="1">
        <v>43.770499999999998</v>
      </c>
    </row>
    <row r="33" spans="1:8" x14ac:dyDescent="0.25">
      <c r="A33" s="1" t="s">
        <v>32</v>
      </c>
      <c r="B33" s="1">
        <v>969.73469999999998</v>
      </c>
      <c r="C33" s="1">
        <v>-842.62710000000004</v>
      </c>
      <c r="D33" s="1">
        <v>-46.493299999999998</v>
      </c>
      <c r="E33" s="1">
        <v>1647.2465999999999</v>
      </c>
      <c r="F33" s="1">
        <v>0.44840000000000002</v>
      </c>
      <c r="G33" s="1">
        <v>999.02030000000002</v>
      </c>
      <c r="H33" s="1">
        <v>55.122500000000002</v>
      </c>
    </row>
    <row r="34" spans="1:8" x14ac:dyDescent="0.25">
      <c r="A34" s="1" t="s">
        <v>21</v>
      </c>
      <c r="B34" s="1">
        <v>2682.26</v>
      </c>
      <c r="C34" s="1">
        <v>869.90099999999995</v>
      </c>
      <c r="D34" s="1">
        <v>47.998199999999997</v>
      </c>
      <c r="E34" s="1">
        <v>1880.5882999999999</v>
      </c>
      <c r="F34" s="1">
        <v>0.45429999999999998</v>
      </c>
      <c r="G34" s="1">
        <v>1363.6555000000001</v>
      </c>
      <c r="H34" s="1">
        <v>75.241900000000001</v>
      </c>
    </row>
    <row r="35" spans="1:8" x14ac:dyDescent="0.25">
      <c r="A35" s="1" t="s">
        <v>22</v>
      </c>
      <c r="B35" s="1">
        <v>2423.3879000000002</v>
      </c>
      <c r="C35" s="1">
        <v>611.02080000000001</v>
      </c>
      <c r="D35" s="1">
        <v>33.714100000000002</v>
      </c>
      <c r="E35" s="1">
        <v>1725.5802000000001</v>
      </c>
      <c r="F35" s="1">
        <v>0.67530000000000001</v>
      </c>
      <c r="G35" s="1">
        <v>1108.328</v>
      </c>
      <c r="H35" s="1">
        <v>61.153799999999997</v>
      </c>
    </row>
    <row r="36" spans="1:8" x14ac:dyDescent="0.25">
      <c r="A36" s="1" t="s">
        <v>33</v>
      </c>
      <c r="B36" s="1">
        <v>658.53819999999996</v>
      </c>
      <c r="C36" s="1">
        <v>-1153.825</v>
      </c>
      <c r="D36" s="1">
        <v>-63.664200000000001</v>
      </c>
      <c r="E36" s="1">
        <v>1772.7465999999999</v>
      </c>
      <c r="F36" s="1">
        <v>0.47420000000000001</v>
      </c>
      <c r="G36" s="1">
        <v>1178.1405999999999</v>
      </c>
      <c r="H36" s="1">
        <v>65.005799999999994</v>
      </c>
    </row>
    <row r="37" spans="1:8" x14ac:dyDescent="0.25">
      <c r="A37" s="1" t="s">
        <v>34</v>
      </c>
      <c r="B37" s="1">
        <v>307.55360000000002</v>
      </c>
      <c r="C37" s="1">
        <v>-1504.8094000000001</v>
      </c>
      <c r="D37" s="1">
        <v>-83.030299999999997</v>
      </c>
      <c r="E37" s="1">
        <v>2066.2656000000002</v>
      </c>
      <c r="F37" s="1">
        <v>0.42370000000000002</v>
      </c>
      <c r="G37" s="1">
        <v>1507.39</v>
      </c>
      <c r="H37" s="1">
        <v>83.172700000000006</v>
      </c>
    </row>
    <row r="38" spans="1:8" x14ac:dyDescent="0.25">
      <c r="A38" s="1" t="s">
        <v>1</v>
      </c>
      <c r="B38" s="1">
        <v>1812.3622</v>
      </c>
      <c r="C38" s="1"/>
      <c r="D38" s="1"/>
      <c r="E38" s="1"/>
      <c r="F38" s="1"/>
      <c r="G38" s="1"/>
      <c r="H38" s="1"/>
    </row>
    <row r="39" spans="1:8" x14ac:dyDescent="0.25">
      <c r="A39" s="1" t="s">
        <v>35</v>
      </c>
      <c r="B39" s="1">
        <v>3.3644500000000002</v>
      </c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 t="s">
        <v>6</v>
      </c>
      <c r="B41" s="1"/>
      <c r="C41" s="1"/>
      <c r="D41" s="1"/>
      <c r="E41" s="1"/>
      <c r="F41" s="1"/>
      <c r="G41" s="1"/>
      <c r="H41" s="1"/>
    </row>
    <row r="42" spans="1:8" x14ac:dyDescent="0.25">
      <c r="A42" s="1" t="s">
        <v>23</v>
      </c>
      <c r="B42" s="1" t="s">
        <v>15</v>
      </c>
      <c r="C42" s="1" t="s">
        <v>57</v>
      </c>
      <c r="D42" s="1" t="s">
        <v>24</v>
      </c>
      <c r="E42" s="1" t="s">
        <v>16</v>
      </c>
      <c r="F42" s="1" t="s">
        <v>25</v>
      </c>
      <c r="G42" s="1" t="s">
        <v>58</v>
      </c>
      <c r="H42" s="1" t="s">
        <v>13</v>
      </c>
    </row>
    <row r="43" spans="1:8" x14ac:dyDescent="0.25">
      <c r="A43" s="1" t="s">
        <v>26</v>
      </c>
      <c r="B43" s="1">
        <v>999.23569999999995</v>
      </c>
      <c r="C43" s="1">
        <v>-771.66629999999998</v>
      </c>
      <c r="D43" s="1">
        <v>-43.5747</v>
      </c>
      <c r="E43" s="1">
        <v>1354.2533000000001</v>
      </c>
      <c r="F43" s="1">
        <v>0.49790000000000001</v>
      </c>
      <c r="G43" s="1">
        <v>1080.0592999999999</v>
      </c>
      <c r="H43" s="1">
        <v>60.989199999999997</v>
      </c>
    </row>
    <row r="44" spans="1:8" x14ac:dyDescent="0.25">
      <c r="A44" s="1" t="s">
        <v>17</v>
      </c>
      <c r="B44" s="1">
        <v>1103.8191999999999</v>
      </c>
      <c r="C44" s="1">
        <v>-667.08040000000005</v>
      </c>
      <c r="D44" s="1">
        <v>-37.668900000000001</v>
      </c>
      <c r="E44" s="1">
        <v>1126.5554999999999</v>
      </c>
      <c r="F44" s="1">
        <v>0.66720000000000002</v>
      </c>
      <c r="G44" s="1">
        <v>878.1635</v>
      </c>
      <c r="H44" s="1">
        <v>49.588500000000003</v>
      </c>
    </row>
    <row r="45" spans="1:8" x14ac:dyDescent="0.25">
      <c r="A45" s="1" t="s">
        <v>27</v>
      </c>
      <c r="B45" s="1">
        <v>1304.9471000000001</v>
      </c>
      <c r="C45" s="1">
        <v>-465.95359999999999</v>
      </c>
      <c r="D45" s="1">
        <v>-26.311599999999999</v>
      </c>
      <c r="E45" s="1">
        <v>1016.8782</v>
      </c>
      <c r="F45" s="1">
        <v>0.71540000000000004</v>
      </c>
      <c r="G45" s="1">
        <v>763.63170000000002</v>
      </c>
      <c r="H45" s="1">
        <v>43.121000000000002</v>
      </c>
    </row>
    <row r="46" spans="1:8" x14ac:dyDescent="0.25">
      <c r="A46" s="1" t="s">
        <v>28</v>
      </c>
      <c r="B46" s="1">
        <v>794.89649999999995</v>
      </c>
      <c r="C46" s="1">
        <v>-976.00540000000001</v>
      </c>
      <c r="D46" s="1">
        <v>-55.113399999999999</v>
      </c>
      <c r="E46" s="1">
        <v>1334.4525000000001</v>
      </c>
      <c r="F46" s="1">
        <v>0.54700000000000004</v>
      </c>
      <c r="G46" s="1">
        <v>1037.3939</v>
      </c>
      <c r="H46" s="1">
        <v>58.58</v>
      </c>
    </row>
    <row r="47" spans="1:8" x14ac:dyDescent="0.25">
      <c r="A47" s="1" t="s">
        <v>29</v>
      </c>
      <c r="B47" s="1">
        <v>4700.5747000000001</v>
      </c>
      <c r="C47" s="1">
        <v>2929.6774999999998</v>
      </c>
      <c r="D47" s="1">
        <v>165.4341</v>
      </c>
      <c r="E47" s="1">
        <v>6532.3701000000001</v>
      </c>
      <c r="F47" s="1">
        <v>0.26350000000000001</v>
      </c>
      <c r="G47" s="1">
        <v>3414.7766000000001</v>
      </c>
      <c r="H47" s="1">
        <v>192.82689999999999</v>
      </c>
    </row>
    <row r="48" spans="1:8" x14ac:dyDescent="0.25">
      <c r="A48" s="1" t="s">
        <v>18</v>
      </c>
      <c r="B48" s="1">
        <v>412.81229999999999</v>
      </c>
      <c r="C48" s="1">
        <v>-1358.0882999999999</v>
      </c>
      <c r="D48" s="1">
        <v>-76.688999999999993</v>
      </c>
      <c r="E48" s="1">
        <v>1628.6013</v>
      </c>
      <c r="F48" s="1">
        <v>0.50329999999999997</v>
      </c>
      <c r="G48" s="1">
        <v>1364.2291</v>
      </c>
      <c r="H48" s="1">
        <v>77.035799999999995</v>
      </c>
    </row>
    <row r="49" spans="1:8" x14ac:dyDescent="0.25">
      <c r="A49" s="1" t="s">
        <v>30</v>
      </c>
      <c r="B49" s="1">
        <v>347.00349999999997</v>
      </c>
      <c r="C49" s="1">
        <v>-1423.8986</v>
      </c>
      <c r="D49" s="1">
        <v>-80.405299999999997</v>
      </c>
      <c r="E49" s="1">
        <v>1699.6642999999999</v>
      </c>
      <c r="F49" s="1">
        <v>0.48370000000000002</v>
      </c>
      <c r="G49" s="1">
        <v>1428.8252</v>
      </c>
      <c r="H49" s="1">
        <v>80.683400000000006</v>
      </c>
    </row>
    <row r="50" spans="1:8" x14ac:dyDescent="0.25">
      <c r="A50" s="1" t="s">
        <v>19</v>
      </c>
      <c r="B50" s="1">
        <v>285.0378</v>
      </c>
      <c r="C50" s="1">
        <v>-1485.8657000000001</v>
      </c>
      <c r="D50" s="1">
        <v>-83.904399999999995</v>
      </c>
      <c r="E50" s="1">
        <v>1761.9083000000001</v>
      </c>
      <c r="F50" s="1">
        <v>0.47299999999999998</v>
      </c>
      <c r="G50" s="1">
        <v>1489.4556</v>
      </c>
      <c r="H50" s="1">
        <v>84.107100000000003</v>
      </c>
    </row>
    <row r="51" spans="1:8" x14ac:dyDescent="0.25">
      <c r="A51" s="1" t="s">
        <v>20</v>
      </c>
      <c r="B51" s="1">
        <v>634.91520000000003</v>
      </c>
      <c r="C51" s="1">
        <v>-1135.9854</v>
      </c>
      <c r="D51" s="1">
        <v>-64.147300000000001</v>
      </c>
      <c r="E51" s="1">
        <v>1403.6357</v>
      </c>
      <c r="F51" s="1">
        <v>0.59240000000000004</v>
      </c>
      <c r="G51" s="1">
        <v>1156.9215999999999</v>
      </c>
      <c r="H51" s="1">
        <v>65.329499999999996</v>
      </c>
    </row>
    <row r="52" spans="1:8" x14ac:dyDescent="0.25">
      <c r="A52" s="1" t="s">
        <v>31</v>
      </c>
      <c r="B52" s="1">
        <v>1073.7896000000001</v>
      </c>
      <c r="C52" s="1">
        <v>-697.11130000000003</v>
      </c>
      <c r="D52" s="1">
        <v>-39.364699999999999</v>
      </c>
      <c r="E52" s="1">
        <v>1035.5636</v>
      </c>
      <c r="F52" s="1">
        <v>0.72119999999999995</v>
      </c>
      <c r="G52" s="1">
        <v>805.96209999999996</v>
      </c>
      <c r="H52" s="1">
        <v>45.511400000000002</v>
      </c>
    </row>
    <row r="53" spans="1:8" x14ac:dyDescent="0.25">
      <c r="A53" s="1" t="s">
        <v>32</v>
      </c>
      <c r="B53" s="1">
        <v>1271.1510000000001</v>
      </c>
      <c r="C53" s="1">
        <v>-499.75080000000003</v>
      </c>
      <c r="D53" s="1">
        <v>-28.220099999999999</v>
      </c>
      <c r="E53" s="1">
        <v>1227.7373</v>
      </c>
      <c r="F53" s="1">
        <v>0.5373</v>
      </c>
      <c r="G53" s="1">
        <v>927.84590000000003</v>
      </c>
      <c r="H53" s="1">
        <v>52.393999999999998</v>
      </c>
    </row>
    <row r="54" spans="1:8" x14ac:dyDescent="0.25">
      <c r="A54" s="1" t="s">
        <v>21</v>
      </c>
      <c r="B54" s="1">
        <v>2502.2103999999999</v>
      </c>
      <c r="C54" s="1">
        <v>731.30960000000005</v>
      </c>
      <c r="D54" s="1">
        <v>41.295900000000003</v>
      </c>
      <c r="E54" s="1">
        <v>1363.6840999999999</v>
      </c>
      <c r="F54" s="1">
        <v>0.58360000000000001</v>
      </c>
      <c r="G54" s="1">
        <v>1087.8981000000001</v>
      </c>
      <c r="H54" s="1">
        <v>61.431800000000003</v>
      </c>
    </row>
    <row r="55" spans="1:8" x14ac:dyDescent="0.25">
      <c r="A55" s="1" t="s">
        <v>22</v>
      </c>
      <c r="B55" s="1">
        <v>1667.8311000000001</v>
      </c>
      <c r="C55" s="1">
        <v>-103.06950000000001</v>
      </c>
      <c r="D55" s="1">
        <v>-5.8201999999999998</v>
      </c>
      <c r="E55" s="1">
        <v>889.59249999999997</v>
      </c>
      <c r="F55" s="1">
        <v>0.80459999999999998</v>
      </c>
      <c r="G55" s="1">
        <v>667.38940000000002</v>
      </c>
      <c r="H55" s="1">
        <v>37.686399999999999</v>
      </c>
    </row>
    <row r="56" spans="1:8" x14ac:dyDescent="0.25">
      <c r="A56" s="1" t="s">
        <v>33</v>
      </c>
      <c r="B56" s="1">
        <v>670.08050000000003</v>
      </c>
      <c r="C56" s="1">
        <v>-1100.8195000000001</v>
      </c>
      <c r="D56" s="1">
        <v>-62.161499999999997</v>
      </c>
      <c r="E56" s="1">
        <v>1391.8768</v>
      </c>
      <c r="F56" s="1">
        <v>0.55740000000000001</v>
      </c>
      <c r="G56" s="1">
        <v>1126.1487</v>
      </c>
      <c r="H56" s="1">
        <v>63.591799999999999</v>
      </c>
    </row>
    <row r="57" spans="1:8" x14ac:dyDescent="0.25">
      <c r="A57" s="1" t="s">
        <v>34</v>
      </c>
      <c r="B57" s="1">
        <v>316.02080000000001</v>
      </c>
      <c r="C57" s="1">
        <v>-1454.8822</v>
      </c>
      <c r="D57" s="1">
        <v>-82.154799999999994</v>
      </c>
      <c r="E57" s="1">
        <v>1730.0444</v>
      </c>
      <c r="F57" s="1">
        <v>0.47849999999999998</v>
      </c>
      <c r="G57" s="1">
        <v>1459.0369000000001</v>
      </c>
      <c r="H57" s="1">
        <v>82.389499999999998</v>
      </c>
    </row>
    <row r="58" spans="1:8" x14ac:dyDescent="0.25">
      <c r="A58" s="1" t="s">
        <v>1</v>
      </c>
      <c r="B58" s="1">
        <v>1770.9025999999999</v>
      </c>
      <c r="C58" s="1"/>
      <c r="D58" s="1"/>
      <c r="E58" s="1"/>
      <c r="F58" s="1"/>
      <c r="G58" s="1"/>
      <c r="H58" s="1"/>
    </row>
    <row r="59" spans="1:8" x14ac:dyDescent="0.25">
      <c r="A59" s="1" t="s">
        <v>35</v>
      </c>
      <c r="B59" s="1">
        <v>3.5532680000000001</v>
      </c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 t="s">
        <v>7</v>
      </c>
      <c r="B61" s="1"/>
      <c r="C61" s="1"/>
      <c r="D61" s="1"/>
      <c r="E61" s="1"/>
      <c r="F61" s="1"/>
      <c r="G61" s="1"/>
      <c r="H61" s="1"/>
    </row>
    <row r="62" spans="1:8" x14ac:dyDescent="0.25">
      <c r="A62" s="1" t="s">
        <v>23</v>
      </c>
      <c r="B62" s="1" t="s">
        <v>15</v>
      </c>
      <c r="C62" s="1" t="s">
        <v>57</v>
      </c>
      <c r="D62" s="1" t="s">
        <v>24</v>
      </c>
      <c r="E62" s="1" t="s">
        <v>16</v>
      </c>
      <c r="F62" s="1" t="s">
        <v>25</v>
      </c>
      <c r="G62" s="1" t="s">
        <v>58</v>
      </c>
      <c r="H62" s="1" t="s">
        <v>13</v>
      </c>
    </row>
    <row r="63" spans="1:8" x14ac:dyDescent="0.25">
      <c r="A63" s="1" t="s">
        <v>26</v>
      </c>
      <c r="B63" s="1">
        <v>731.43820000000005</v>
      </c>
      <c r="C63" s="1">
        <v>-545.70600000000002</v>
      </c>
      <c r="D63" s="1">
        <v>-42.7286</v>
      </c>
      <c r="E63" s="1">
        <v>1008.5319</v>
      </c>
      <c r="F63" s="1">
        <v>0.48620000000000002</v>
      </c>
      <c r="G63" s="1">
        <v>799.01589999999999</v>
      </c>
      <c r="H63" s="1">
        <v>62.5627</v>
      </c>
    </row>
    <row r="64" spans="1:8" x14ac:dyDescent="0.25">
      <c r="A64" s="1" t="s">
        <v>17</v>
      </c>
      <c r="B64" s="1">
        <v>808.05870000000004</v>
      </c>
      <c r="C64" s="1">
        <v>-469.0847</v>
      </c>
      <c r="D64" s="1">
        <v>-36.729199999999999</v>
      </c>
      <c r="E64" s="1">
        <v>829.70529999999997</v>
      </c>
      <c r="F64" s="1">
        <v>0.69330000000000003</v>
      </c>
      <c r="G64" s="1">
        <v>645.09789999999998</v>
      </c>
      <c r="H64" s="1">
        <v>50.511000000000003</v>
      </c>
    </row>
    <row r="65" spans="1:8" x14ac:dyDescent="0.25">
      <c r="A65" s="1" t="s">
        <v>27</v>
      </c>
      <c r="B65" s="1">
        <v>1016.8087</v>
      </c>
      <c r="C65" s="1">
        <v>-260.33390000000003</v>
      </c>
      <c r="D65" s="1">
        <v>-20.3841</v>
      </c>
      <c r="E65" s="1">
        <v>752.28809999999999</v>
      </c>
      <c r="F65" s="1">
        <v>0.72789999999999999</v>
      </c>
      <c r="G65" s="1">
        <v>566.40150000000006</v>
      </c>
      <c r="H65" s="1">
        <v>44.3491</v>
      </c>
    </row>
    <row r="66" spans="1:8" x14ac:dyDescent="0.25">
      <c r="A66" s="1" t="s">
        <v>28</v>
      </c>
      <c r="B66" s="1">
        <v>637.54690000000005</v>
      </c>
      <c r="C66" s="1">
        <v>-639.59780000000001</v>
      </c>
      <c r="D66" s="1">
        <v>-50.080300000000001</v>
      </c>
      <c r="E66" s="1">
        <v>934.61720000000003</v>
      </c>
      <c r="F66" s="1">
        <v>0.56169999999999998</v>
      </c>
      <c r="G66" s="1">
        <v>723.20219999999995</v>
      </c>
      <c r="H66" s="1">
        <v>56.6265</v>
      </c>
    </row>
    <row r="67" spans="1:8" x14ac:dyDescent="0.25">
      <c r="A67" s="1" t="s">
        <v>29</v>
      </c>
      <c r="B67" s="1">
        <v>1532.6685</v>
      </c>
      <c r="C67" s="1">
        <v>255.5247</v>
      </c>
      <c r="D67" s="1">
        <v>20.0075</v>
      </c>
      <c r="E67" s="1">
        <v>1526.6005</v>
      </c>
      <c r="F67" s="1">
        <v>0.59509999999999996</v>
      </c>
      <c r="G67" s="1">
        <v>958.62850000000003</v>
      </c>
      <c r="H67" s="1">
        <v>75.060400000000001</v>
      </c>
    </row>
    <row r="68" spans="1:8" x14ac:dyDescent="0.25">
      <c r="A68" s="1" t="s">
        <v>18</v>
      </c>
      <c r="B68" s="1">
        <v>253.7063</v>
      </c>
      <c r="C68" s="1">
        <v>-1023.4398</v>
      </c>
      <c r="D68" s="1">
        <v>-80.135099999999994</v>
      </c>
      <c r="E68" s="1">
        <v>1228.2651000000001</v>
      </c>
      <c r="F68" s="1">
        <v>0.49120000000000003</v>
      </c>
      <c r="G68" s="1">
        <v>1026.6229000000001</v>
      </c>
      <c r="H68" s="1">
        <v>80.384299999999996</v>
      </c>
    </row>
    <row r="69" spans="1:8" x14ac:dyDescent="0.25">
      <c r="A69" s="1" t="s">
        <v>30</v>
      </c>
      <c r="B69" s="1">
        <v>294.4237</v>
      </c>
      <c r="C69" s="1">
        <v>-982.71950000000004</v>
      </c>
      <c r="D69" s="1">
        <v>-76.946700000000007</v>
      </c>
      <c r="E69" s="1">
        <v>1196.4327000000001</v>
      </c>
      <c r="F69" s="1">
        <v>0.49469999999999997</v>
      </c>
      <c r="G69" s="1">
        <v>988.98400000000004</v>
      </c>
      <c r="H69" s="1">
        <v>77.437200000000004</v>
      </c>
    </row>
    <row r="70" spans="1:8" x14ac:dyDescent="0.25">
      <c r="A70" s="1" t="s">
        <v>19</v>
      </c>
      <c r="B70" s="1">
        <v>250.6584</v>
      </c>
      <c r="C70" s="1">
        <v>-1026.4849999999999</v>
      </c>
      <c r="D70" s="1">
        <v>-80.373500000000007</v>
      </c>
      <c r="E70" s="1">
        <v>1240.4454000000001</v>
      </c>
      <c r="F70" s="1">
        <v>0.48359999999999997</v>
      </c>
      <c r="G70" s="1">
        <v>1030.7222999999999</v>
      </c>
      <c r="H70" s="1">
        <v>80.705299999999994</v>
      </c>
    </row>
    <row r="71" spans="1:8" x14ac:dyDescent="0.25">
      <c r="A71" s="1" t="s">
        <v>20</v>
      </c>
      <c r="B71" s="1">
        <v>471.04559999999998</v>
      </c>
      <c r="C71" s="1">
        <v>-806.0992</v>
      </c>
      <c r="D71" s="1">
        <v>-63.117400000000004</v>
      </c>
      <c r="E71" s="1">
        <v>1021.5436</v>
      </c>
      <c r="F71" s="1">
        <v>0.61360000000000003</v>
      </c>
      <c r="G71" s="1">
        <v>828.20730000000003</v>
      </c>
      <c r="H71" s="1">
        <v>64.848399999999998</v>
      </c>
    </row>
    <row r="72" spans="1:8" x14ac:dyDescent="0.25">
      <c r="A72" s="1" t="s">
        <v>31</v>
      </c>
      <c r="B72" s="1">
        <v>847.58889999999997</v>
      </c>
      <c r="C72" s="1">
        <v>-429.55529999999999</v>
      </c>
      <c r="D72" s="1">
        <v>-33.634099999999997</v>
      </c>
      <c r="E72" s="1">
        <v>721.56679999999994</v>
      </c>
      <c r="F72" s="1">
        <v>0.74660000000000004</v>
      </c>
      <c r="G72" s="1">
        <v>554.01170000000002</v>
      </c>
      <c r="H72" s="1">
        <v>43.378999999999998</v>
      </c>
    </row>
    <row r="73" spans="1:8" x14ac:dyDescent="0.25">
      <c r="A73" s="1" t="s">
        <v>32</v>
      </c>
      <c r="B73" s="1">
        <v>1022.7846</v>
      </c>
      <c r="C73" s="1">
        <v>-254.36160000000001</v>
      </c>
      <c r="D73" s="1">
        <v>-19.916399999999999</v>
      </c>
      <c r="E73" s="1">
        <v>793.98500000000001</v>
      </c>
      <c r="F73" s="1">
        <v>0.62490000000000001</v>
      </c>
      <c r="G73" s="1">
        <v>596.93430000000001</v>
      </c>
      <c r="H73" s="1">
        <v>46.739800000000002</v>
      </c>
    </row>
    <row r="74" spans="1:8" x14ac:dyDescent="0.25">
      <c r="A74" s="1" t="s">
        <v>21</v>
      </c>
      <c r="B74" s="1">
        <v>1518.3008</v>
      </c>
      <c r="C74" s="1">
        <v>241.1549</v>
      </c>
      <c r="D74" s="1">
        <v>18.882400000000001</v>
      </c>
      <c r="E74" s="1">
        <v>842.32449999999994</v>
      </c>
      <c r="F74" s="1">
        <v>0.64319999999999999</v>
      </c>
      <c r="G74" s="1">
        <v>640.67729999999995</v>
      </c>
      <c r="H74" s="1">
        <v>50.164900000000003</v>
      </c>
    </row>
    <row r="75" spans="1:8" x14ac:dyDescent="0.25">
      <c r="A75" s="1" t="s">
        <v>22</v>
      </c>
      <c r="B75" s="1">
        <v>454.11590000000001</v>
      </c>
      <c r="C75" s="1">
        <v>-823.02689999999996</v>
      </c>
      <c r="D75" s="1">
        <v>-64.442800000000005</v>
      </c>
      <c r="E75" s="1">
        <v>1022.4069</v>
      </c>
      <c r="F75" s="1">
        <v>0.56379999999999997</v>
      </c>
      <c r="G75" s="1">
        <v>833.72789999999998</v>
      </c>
      <c r="H75" s="1">
        <v>65.280699999999996</v>
      </c>
    </row>
    <row r="76" spans="1:8" x14ac:dyDescent="0.25">
      <c r="A76" s="1" t="s">
        <v>33</v>
      </c>
      <c r="B76" s="1">
        <v>553.96370000000002</v>
      </c>
      <c r="C76" s="1">
        <v>-723.18020000000001</v>
      </c>
      <c r="D76" s="1">
        <v>-56.6248</v>
      </c>
      <c r="E76" s="1">
        <v>943.58450000000005</v>
      </c>
      <c r="F76" s="1">
        <v>0.61080000000000001</v>
      </c>
      <c r="G76" s="1">
        <v>750.30330000000004</v>
      </c>
      <c r="H76" s="1">
        <v>58.748600000000003</v>
      </c>
    </row>
    <row r="77" spans="1:8" x14ac:dyDescent="0.25">
      <c r="A77" s="1" t="s">
        <v>34</v>
      </c>
      <c r="B77" s="1">
        <v>272.54109999999997</v>
      </c>
      <c r="C77" s="1">
        <v>-1004.6011999999999</v>
      </c>
      <c r="D77" s="1">
        <v>-78.66</v>
      </c>
      <c r="E77" s="1">
        <v>1217.6273000000001</v>
      </c>
      <c r="F77" s="1">
        <v>0.48930000000000001</v>
      </c>
      <c r="G77" s="1">
        <v>1009.5391</v>
      </c>
      <c r="H77" s="1">
        <v>79.046700000000001</v>
      </c>
    </row>
    <row r="78" spans="1:8" x14ac:dyDescent="0.25">
      <c r="A78" s="1" t="s">
        <v>1</v>
      </c>
      <c r="B78" s="1">
        <v>1277.1433999999999</v>
      </c>
      <c r="C78" s="1"/>
      <c r="D78" s="1"/>
      <c r="E78" s="1"/>
      <c r="F78" s="1"/>
      <c r="G78" s="1"/>
      <c r="H78" s="1"/>
    </row>
    <row r="79" spans="1:8" x14ac:dyDescent="0.25">
      <c r="A79" s="1" t="s">
        <v>35</v>
      </c>
      <c r="B79" s="1">
        <v>2.8909340000000001</v>
      </c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 t="s">
        <v>8</v>
      </c>
      <c r="B81" s="1"/>
      <c r="C81" s="1"/>
      <c r="D81" s="1"/>
      <c r="E81" s="1"/>
      <c r="F81" s="1"/>
      <c r="G81" s="1"/>
      <c r="H81" s="1"/>
    </row>
    <row r="82" spans="1:8" x14ac:dyDescent="0.25">
      <c r="A82" s="1" t="s">
        <v>23</v>
      </c>
      <c r="B82" s="1" t="s">
        <v>15</v>
      </c>
      <c r="C82" s="1" t="s">
        <v>57</v>
      </c>
      <c r="D82" s="1" t="s">
        <v>24</v>
      </c>
      <c r="E82" s="1" t="s">
        <v>16</v>
      </c>
      <c r="F82" s="1" t="s">
        <v>25</v>
      </c>
      <c r="G82" s="1" t="s">
        <v>58</v>
      </c>
      <c r="H82" s="1" t="s">
        <v>13</v>
      </c>
    </row>
    <row r="83" spans="1:8" x14ac:dyDescent="0.25">
      <c r="A83" s="1" t="s">
        <v>26</v>
      </c>
      <c r="B83" s="1">
        <v>500.46730000000002</v>
      </c>
      <c r="C83" s="1">
        <v>-312.61939999999998</v>
      </c>
      <c r="D83" s="1">
        <v>-38.448500000000003</v>
      </c>
      <c r="E83" s="1">
        <v>655.07659999999998</v>
      </c>
      <c r="F83" s="1">
        <v>0.47860000000000003</v>
      </c>
      <c r="G83" s="1">
        <v>509.93400000000003</v>
      </c>
      <c r="H83" s="1">
        <v>62.715800000000002</v>
      </c>
    </row>
    <row r="84" spans="1:8" x14ac:dyDescent="0.25">
      <c r="A84" s="1" t="s">
        <v>17</v>
      </c>
      <c r="B84" s="1">
        <v>489.9101</v>
      </c>
      <c r="C84" s="1">
        <v>-323.17680000000001</v>
      </c>
      <c r="D84" s="1">
        <v>-39.746899999999997</v>
      </c>
      <c r="E84" s="1">
        <v>560.46609999999998</v>
      </c>
      <c r="F84" s="1">
        <v>0.70650000000000002</v>
      </c>
      <c r="G84" s="1">
        <v>440.6705</v>
      </c>
      <c r="H84" s="1">
        <v>54.197200000000002</v>
      </c>
    </row>
    <row r="85" spans="1:8" x14ac:dyDescent="0.25">
      <c r="A85" s="1" t="s">
        <v>27</v>
      </c>
      <c r="B85" s="1">
        <v>685.83079999999995</v>
      </c>
      <c r="C85" s="1">
        <v>-127.25579999999999</v>
      </c>
      <c r="D85" s="1">
        <v>-15.651</v>
      </c>
      <c r="E85" s="1">
        <v>505.5609</v>
      </c>
      <c r="F85" s="1">
        <v>0.72270000000000001</v>
      </c>
      <c r="G85" s="1">
        <v>383.0849</v>
      </c>
      <c r="H85" s="1">
        <v>47.114899999999999</v>
      </c>
    </row>
    <row r="86" spans="1:8" x14ac:dyDescent="0.25">
      <c r="A86" s="1" t="s">
        <v>28</v>
      </c>
      <c r="B86" s="1">
        <v>456.49299999999999</v>
      </c>
      <c r="C86" s="1">
        <v>-356.5933</v>
      </c>
      <c r="D86" s="1">
        <v>-43.856699999999996</v>
      </c>
      <c r="E86" s="1">
        <v>571.87030000000004</v>
      </c>
      <c r="F86" s="1">
        <v>0.58079999999999998</v>
      </c>
      <c r="G86" s="1">
        <v>445.11360000000002</v>
      </c>
      <c r="H86" s="1">
        <v>54.743699999999997</v>
      </c>
    </row>
    <row r="87" spans="1:8" x14ac:dyDescent="0.25">
      <c r="A87" s="1" t="s">
        <v>29</v>
      </c>
      <c r="B87" s="1">
        <v>527.80679999999995</v>
      </c>
      <c r="C87" s="1">
        <v>-285.27940000000001</v>
      </c>
      <c r="D87" s="1">
        <v>-35.085999999999999</v>
      </c>
      <c r="E87" s="1">
        <v>577.99069999999995</v>
      </c>
      <c r="F87" s="1">
        <v>0.65980000000000005</v>
      </c>
      <c r="G87" s="1">
        <v>450.62310000000002</v>
      </c>
      <c r="H87" s="1">
        <v>55.421300000000002</v>
      </c>
    </row>
    <row r="88" spans="1:8" x14ac:dyDescent="0.25">
      <c r="A88" s="1" t="s">
        <v>18</v>
      </c>
      <c r="B88" s="1">
        <v>155.44139999999999</v>
      </c>
      <c r="C88" s="1">
        <v>-657.64530000000002</v>
      </c>
      <c r="D88" s="1">
        <v>-80.882599999999996</v>
      </c>
      <c r="E88" s="1">
        <v>789.57910000000004</v>
      </c>
      <c r="F88" s="1">
        <v>0.48149999999999998</v>
      </c>
      <c r="G88" s="1">
        <v>659.64880000000005</v>
      </c>
      <c r="H88" s="1">
        <v>81.129000000000005</v>
      </c>
    </row>
    <row r="89" spans="1:8" x14ac:dyDescent="0.25">
      <c r="A89" s="1" t="s">
        <v>30</v>
      </c>
      <c r="B89" s="1">
        <v>231.31229999999999</v>
      </c>
      <c r="C89" s="1">
        <v>-581.77440000000001</v>
      </c>
      <c r="D89" s="1">
        <v>-71.551400000000001</v>
      </c>
      <c r="E89" s="1">
        <v>724.47410000000002</v>
      </c>
      <c r="F89" s="1">
        <v>0.50970000000000004</v>
      </c>
      <c r="G89" s="1">
        <v>589.66769999999997</v>
      </c>
      <c r="H89" s="1">
        <v>72.522099999999995</v>
      </c>
    </row>
    <row r="90" spans="1:8" x14ac:dyDescent="0.25">
      <c r="A90" s="1" t="s">
        <v>19</v>
      </c>
      <c r="B90" s="1">
        <v>208.63140000000001</v>
      </c>
      <c r="C90" s="1">
        <v>-604.45569999999998</v>
      </c>
      <c r="D90" s="1">
        <v>-74.340900000000005</v>
      </c>
      <c r="E90" s="1">
        <v>745.45309999999995</v>
      </c>
      <c r="F90" s="1">
        <v>0.50090000000000001</v>
      </c>
      <c r="G90" s="1">
        <v>610.4126</v>
      </c>
      <c r="H90" s="1">
        <v>75.073499999999996</v>
      </c>
    </row>
    <row r="91" spans="1:8" x14ac:dyDescent="0.25">
      <c r="A91" s="1" t="s">
        <v>20</v>
      </c>
      <c r="B91" s="1">
        <v>369.95209999999997</v>
      </c>
      <c r="C91" s="1">
        <v>-443.1361</v>
      </c>
      <c r="D91" s="1">
        <v>-54.500500000000002</v>
      </c>
      <c r="E91" s="1">
        <v>618.97349999999994</v>
      </c>
      <c r="F91" s="1">
        <v>0.66349999999999998</v>
      </c>
      <c r="G91" s="1">
        <v>488.53059999999999</v>
      </c>
      <c r="H91" s="1">
        <v>60.083500000000001</v>
      </c>
    </row>
    <row r="92" spans="1:8" x14ac:dyDescent="0.25">
      <c r="A92" s="1" t="s">
        <v>31</v>
      </c>
      <c r="B92" s="1">
        <v>570.19560000000001</v>
      </c>
      <c r="C92" s="1">
        <v>-242.89160000000001</v>
      </c>
      <c r="D92" s="1">
        <v>-29.872800000000002</v>
      </c>
      <c r="E92" s="1">
        <v>487.40910000000002</v>
      </c>
      <c r="F92" s="1">
        <v>0.71289999999999998</v>
      </c>
      <c r="G92" s="1">
        <v>375.48480000000001</v>
      </c>
      <c r="H92" s="1">
        <v>46.180199999999999</v>
      </c>
    </row>
    <row r="93" spans="1:8" x14ac:dyDescent="0.25">
      <c r="A93" s="1" t="s">
        <v>32</v>
      </c>
      <c r="B93" s="1">
        <v>836.84870000000001</v>
      </c>
      <c r="C93" s="1">
        <v>23.760899999999999</v>
      </c>
      <c r="D93" s="1">
        <v>2.9222999999999999</v>
      </c>
      <c r="E93" s="1">
        <v>495.2285</v>
      </c>
      <c r="F93" s="1">
        <v>0.69299999999999995</v>
      </c>
      <c r="G93" s="1">
        <v>379.53559999999999</v>
      </c>
      <c r="H93" s="1">
        <v>46.678400000000003</v>
      </c>
    </row>
    <row r="94" spans="1:8" x14ac:dyDescent="0.25">
      <c r="A94" s="1" t="s">
        <v>21</v>
      </c>
      <c r="B94" s="1">
        <v>737.4742</v>
      </c>
      <c r="C94" s="1">
        <v>-75.613699999999994</v>
      </c>
      <c r="D94" s="1">
        <v>-9.2995999999999999</v>
      </c>
      <c r="E94" s="1">
        <v>501.74029999999999</v>
      </c>
      <c r="F94" s="1">
        <v>0.63900000000000001</v>
      </c>
      <c r="G94" s="1">
        <v>373.79390000000001</v>
      </c>
      <c r="H94" s="1">
        <v>45.972200000000001</v>
      </c>
    </row>
    <row r="95" spans="1:8" x14ac:dyDescent="0.25">
      <c r="A95" s="1" t="s">
        <v>22</v>
      </c>
      <c r="B95" s="1">
        <v>221.12450000000001</v>
      </c>
      <c r="C95" s="1">
        <v>-591.9633</v>
      </c>
      <c r="D95" s="1">
        <v>-72.804500000000004</v>
      </c>
      <c r="E95" s="1">
        <v>714.10310000000004</v>
      </c>
      <c r="F95" s="1">
        <v>0.53080000000000005</v>
      </c>
      <c r="G95" s="1">
        <v>595.25</v>
      </c>
      <c r="H95" s="1">
        <v>73.208699999999993</v>
      </c>
    </row>
    <row r="96" spans="1:8" x14ac:dyDescent="0.25">
      <c r="A96" s="1" t="s">
        <v>33</v>
      </c>
      <c r="B96" s="1">
        <v>455.70839999999998</v>
      </c>
      <c r="C96" s="1">
        <v>-357.37880000000001</v>
      </c>
      <c r="D96" s="1">
        <v>-43.953299999999999</v>
      </c>
      <c r="E96" s="1">
        <v>510.21800000000002</v>
      </c>
      <c r="F96" s="1">
        <v>0.71579999999999999</v>
      </c>
      <c r="G96" s="1">
        <v>398.36900000000003</v>
      </c>
      <c r="H96" s="1">
        <v>48.994700000000002</v>
      </c>
    </row>
    <row r="97" spans="1:8" x14ac:dyDescent="0.25">
      <c r="A97" s="1" t="s">
        <v>34</v>
      </c>
      <c r="B97" s="1">
        <v>219.971</v>
      </c>
      <c r="C97" s="1">
        <v>-593.11559999999997</v>
      </c>
      <c r="D97" s="1">
        <v>-72.946200000000005</v>
      </c>
      <c r="E97" s="1">
        <v>734.12519999999995</v>
      </c>
      <c r="F97" s="1">
        <v>0.50549999999999995</v>
      </c>
      <c r="G97" s="1">
        <v>599.51639999999998</v>
      </c>
      <c r="H97" s="1">
        <v>73.733400000000003</v>
      </c>
    </row>
    <row r="98" spans="1:8" x14ac:dyDescent="0.25">
      <c r="A98" s="1" t="s">
        <v>1</v>
      </c>
      <c r="B98" s="1">
        <v>813.0865</v>
      </c>
      <c r="C98" s="1"/>
      <c r="D98" s="1"/>
      <c r="E98" s="1"/>
      <c r="F98" s="1"/>
      <c r="G98" s="1"/>
      <c r="H98" s="1"/>
    </row>
    <row r="99" spans="1:8" x14ac:dyDescent="0.25">
      <c r="A99" s="1" t="s">
        <v>35</v>
      </c>
      <c r="B99" s="1">
        <v>2.6251120000000001</v>
      </c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Finokalia</vt:lpstr>
      <vt:lpstr>Cabauw</vt:lpstr>
      <vt:lpstr>Hyytiala</vt:lpstr>
      <vt:lpstr>Jungfraujoch</vt:lpstr>
      <vt:lpstr>MaceHead</vt:lpstr>
      <vt:lpstr>Melpitz</vt:lpstr>
      <vt:lpstr>PuydeDome</vt:lpstr>
      <vt:lpstr>Vavihill</vt:lpstr>
      <vt:lpstr>NotoPeninsula</vt:lpstr>
      <vt:lpstr>overall</vt:lpstr>
      <vt:lpstr>readme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MARIAK</cp:lastModifiedBy>
  <dcterms:created xsi:type="dcterms:W3CDTF">2018-12-21T15:43:47Z</dcterms:created>
  <dcterms:modified xsi:type="dcterms:W3CDTF">2019-01-18T09:49:04Z</dcterms:modified>
</cp:coreProperties>
</file>